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1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<sst xmlns="http://schemas.openxmlformats.org/spreadsheetml/2006/main" count="204" uniqueCount="132">
  <si>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</si>
  <si>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</si>
  <si>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</si>
  <si>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</si>
  <si>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</si>
  <si>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</si>
  <si>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</si>
  <si>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</si>
  <si>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</si>
  <si>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</si>
  <si>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</si>
  <si>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</si>
  <si>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</si>
  <si>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</si>
  <si>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</si>
  <si>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</si>
  <si>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France(A.F.D)</t>
  </si>
  <si>
    <t>ARABIE SAOUDITE</t>
  </si>
  <si>
    <t>TOTAL GENERAL</t>
  </si>
  <si>
    <t>ENCOURS DE LA DETTE PUBLIQUE EXTERIEURE PAR CREANCIER(en millions de BIF)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</si>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</sst>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  <numFmt numFmtId="215" formatCode="0_)"/>
  </numFmts>
  <fonts count="6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1" fillId="30" borderId="0" applyNumberFormat="0" applyBorder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2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10" xfId="0" applyFont="1" applyBorder="1" applyAlignment="1">
      <alignment/>
    </xf>
    <xf numFmtId="196" fontId="13" fillId="0" borderId="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13" fillId="0" borderId="13" xfId="0" applyFont="1" applyBorder="1" applyAlignment="1">
      <alignment/>
    </xf>
    <xf numFmtId="196" fontId="13" fillId="0" borderId="14" xfId="0" applyFont="1" applyBorder="1" applyAlignment="1">
      <alignment/>
    </xf>
    <xf numFmtId="196" fontId="33" fillId="0" borderId="0" xfId="0" applyFont="1" applyAlignment="1">
      <alignment/>
    </xf>
    <xf numFmtId="201" fontId="0" fillId="0" borderId="0" xfId="0" applyNumberFormat="1" applyAlignment="1">
      <alignment/>
    </xf>
    <xf numFmtId="196" fontId="33" fillId="0" borderId="15" xfId="0" applyFont="1" applyBorder="1" applyAlignment="1">
      <alignment/>
    </xf>
    <xf numFmtId="196" fontId="13" fillId="0" borderId="16" xfId="0" applyFont="1" applyBorder="1" applyAlignment="1">
      <alignment horizontal="center"/>
    </xf>
    <xf numFmtId="211" fontId="13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0" borderId="0" xfId="0" applyFont="1" applyAlignment="1">
      <alignment/>
    </xf>
    <xf numFmtId="196" fontId="64" fillId="33" borderId="17" xfId="0" applyFont="1" applyFill="1" applyBorder="1" applyAlignment="1">
      <alignment/>
    </xf>
    <xf numFmtId="0" fontId="65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196" fontId="66" fillId="6" borderId="18" xfId="0" applyFont="1" applyFill="1" applyBorder="1" applyAlignment="1">
      <alignment/>
    </xf>
    <xf numFmtId="196" fontId="61" fillId="6" borderId="18" xfId="0" applyFont="1" applyFill="1" applyBorder="1" applyAlignment="1">
      <alignment/>
    </xf>
    <xf numFmtId="212" fontId="61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7" fillId="0" borderId="0" xfId="0" applyFont="1" applyBorder="1" applyAlignment="1">
      <alignment horizontal="center" wrapText="1"/>
    </xf>
    <xf numFmtId="196" fontId="41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4" fillId="33" borderId="19" xfId="0" applyFont="1" applyFill="1" applyBorder="1" applyAlignment="1">
      <alignment/>
    </xf>
    <xf numFmtId="213" fontId="61" fillId="6" borderId="11" xfId="0" applyNumberFormat="1" applyFont="1" applyFill="1" applyBorder="1" applyAlignment="1">
      <alignment horizontal="right"/>
    </xf>
    <xf numFmtId="49" fontId="61" fillId="6" borderId="11" xfId="0" applyNumberFormat="1" applyFont="1" applyFill="1" applyBorder="1" applyAlignment="1" quotePrefix="1">
      <alignment horizontal="right"/>
    </xf>
    <xf numFmtId="49" fontId="61" fillId="6" borderId="11" xfId="0" applyNumberFormat="1" applyFont="1" applyFill="1" applyBorder="1" applyAlignment="1">
      <alignment horizontal="right"/>
    </xf>
    <xf numFmtId="196" fontId="41" fillId="0" borderId="0" xfId="0" applyFont="1" applyAlignment="1">
      <alignment/>
    </xf>
    <xf numFmtId="196" fontId="12" fillId="0" borderId="0" xfId="0" applyFont="1" applyAlignment="1">
      <alignment/>
    </xf>
    <xf numFmtId="196" fontId="41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13" fillId="0" borderId="16" xfId="0" applyNumberFormat="1" applyFont="1" applyBorder="1" applyAlignment="1">
      <alignment/>
    </xf>
    <xf numFmtId="201" fontId="13" fillId="0" borderId="16" xfId="0" applyNumberFormat="1" applyFont="1" applyBorder="1" applyAlignment="1" applyProtection="1">
      <alignment/>
      <protection/>
    </xf>
    <xf numFmtId="201" fontId="13" fillId="0" borderId="16" xfId="0" applyNumberFormat="1" applyFont="1" applyFill="1" applyBorder="1" applyAlignment="1">
      <alignment/>
    </xf>
    <xf numFmtId="201" fontId="13" fillId="0" borderId="16" xfId="47" applyNumberFormat="1" applyFont="1" applyBorder="1" applyAlignment="1">
      <alignment horizontal="right"/>
    </xf>
    <xf numFmtId="201" fontId="13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13" fillId="0" borderId="16" xfId="0" applyFont="1" applyBorder="1" applyAlignment="1">
      <alignment/>
    </xf>
    <xf numFmtId="196" fontId="42" fillId="36" borderId="16" xfId="0" applyFont="1" applyFill="1" applyBorder="1" applyAlignment="1">
      <alignment horizontal="center" vertical="center"/>
    </xf>
    <xf numFmtId="196" fontId="42" fillId="36" borderId="16" xfId="0" applyFont="1" applyFill="1" applyBorder="1" applyAlignment="1">
      <alignment horizontal="center" vertical="center" wrapText="1"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33" fillId="0" borderId="10" xfId="0" applyFont="1" applyBorder="1" applyAlignment="1">
      <alignment/>
    </xf>
    <xf numFmtId="211" fontId="13" fillId="0" borderId="16" xfId="0" applyNumberFormat="1" applyFont="1" applyBorder="1" applyAlignment="1">
      <alignment horizontal="left" vertical="center"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5" fontId="13" fillId="0" borderId="23" xfId="0" applyNumberFormat="1" applyFont="1" applyBorder="1" applyAlignment="1">
      <alignment horizontal="left"/>
    </xf>
    <xf numFmtId="196" fontId="41" fillId="35" borderId="16" xfId="0" applyFont="1" applyFill="1" applyBorder="1" applyAlignment="1">
      <alignment horizontal="center"/>
    </xf>
    <xf numFmtId="196" fontId="42" fillId="0" borderId="0" xfId="0" applyFont="1" applyBorder="1" applyAlignment="1">
      <alignment horizontal="center"/>
    </xf>
    <xf numFmtId="196" fontId="42" fillId="36" borderId="24" xfId="0" applyFont="1" applyFill="1" applyBorder="1" applyAlignment="1" quotePrefix="1">
      <alignment horizontal="center" vertical="center"/>
    </xf>
    <xf numFmtId="196" fontId="42" fillId="36" borderId="25" xfId="0" applyFont="1" applyFill="1" applyBorder="1" applyAlignment="1" quotePrefix="1">
      <alignment horizontal="center" vertical="center"/>
    </xf>
    <xf numFmtId="196" fontId="42" fillId="36" borderId="1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/>
    </xf>
    <xf numFmtId="196" fontId="42" fillId="36" borderId="2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 wrapText="1"/>
    </xf>
    <xf numFmtId="196" fontId="42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tabSelected="1" zoomScalePageLayoutView="0" workbookViewId="0" topLeftCell="C1">
      <selection activeCell="E16" sqref="E16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3.88671875" style="15" bestFit="1" customWidth="1"/>
    <col min="6" max="16384" width="8.88671875" style="15" customWidth="1"/>
  </cols>
  <sheetData>
    <row r="1" ht="15.75"/>
    <row r="2" ht="15.75">
      <c r="B2" s="31" t="s">
        <v>46</v>
      </c>
    </row>
    <row r="3" spans="2:3" ht="15.75">
      <c r="B3" s="31" t="s">
        <v>47</v>
      </c>
      <c r="C3"/>
    </row>
    <row r="4" ht="15.75">
      <c r="B4" s="31" t="s">
        <v>48</v>
      </c>
    </row>
    <row r="5" ht="15.75">
      <c r="B5" s="31" t="s">
        <v>49</v>
      </c>
    </row>
    <row r="6" ht="15.75">
      <c r="B6" s="31"/>
    </row>
    <row r="7" ht="15.75"/>
    <row r="8" ht="18.75">
      <c r="B8" s="16" t="s">
        <v>21</v>
      </c>
    </row>
    <row r="9" ht="18.75">
      <c r="B9" s="17" t="s">
        <v>22</v>
      </c>
    </row>
    <row r="10" ht="15.75"/>
    <row r="11" ht="15.75">
      <c r="B11" s="15" t="s">
        <v>23</v>
      </c>
    </row>
    <row r="12" spans="2:5" ht="16.5" thickBot="1">
      <c r="B12" s="18" t="s">
        <v>24</v>
      </c>
      <c r="C12" s="18" t="s">
        <v>25</v>
      </c>
      <c r="D12" s="18" t="s">
        <v>26</v>
      </c>
      <c r="E12" s="32" t="s">
        <v>50</v>
      </c>
    </row>
    <row r="13" spans="2:5" ht="15.75">
      <c r="B13" s="19" t="s">
        <v>27</v>
      </c>
      <c r="C13" s="20" t="s">
        <v>35</v>
      </c>
      <c r="D13" s="20" t="s">
        <v>27</v>
      </c>
      <c r="E13" s="33">
        <v>45261</v>
      </c>
    </row>
    <row r="14" spans="2:5" ht="15.75">
      <c r="B14" s="19" t="s">
        <v>28</v>
      </c>
      <c r="C14" s="20" t="s">
        <v>36</v>
      </c>
      <c r="D14" s="20" t="s">
        <v>28</v>
      </c>
      <c r="E14" s="34" t="s">
        <v>130</v>
      </c>
    </row>
    <row r="15" spans="2:5" ht="15.75">
      <c r="B15" s="19" t="s">
        <v>29</v>
      </c>
      <c r="C15" s="20" t="s">
        <v>37</v>
      </c>
      <c r="D15" s="20" t="s">
        <v>29</v>
      </c>
      <c r="E15" s="35" t="s">
        <v>131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30</v>
      </c>
      <c r="C18" s="23"/>
    </row>
    <row r="19" spans="2:3" ht="15.75">
      <c r="B19" s="15" t="s">
        <v>31</v>
      </c>
      <c r="C19" s="23"/>
    </row>
    <row r="20" ht="15.75"/>
    <row r="21" spans="2:3" ht="15.75">
      <c r="B21" s="15" t="s">
        <v>32</v>
      </c>
      <c r="C21" s="24" t="s">
        <v>38</v>
      </c>
    </row>
    <row r="22" spans="2:3" ht="15.75">
      <c r="B22" s="15" t="s">
        <v>33</v>
      </c>
      <c r="C22" s="25" t="s">
        <v>34</v>
      </c>
    </row>
    <row r="23" ht="15.75"/>
    <row r="24" ht="15.75"/>
    <row r="25" ht="31.5">
      <c r="B25" s="28" t="s">
        <v>43</v>
      </c>
    </row>
    <row r="26" spans="2:3" ht="15.75" customHeight="1">
      <c r="B26" s="63" t="s">
        <v>39</v>
      </c>
      <c r="C26" s="12" t="s">
        <v>14</v>
      </c>
    </row>
    <row r="27" spans="2:3" ht="15.75" customHeight="1">
      <c r="B27" s="63"/>
      <c r="C27" s="12" t="s">
        <v>13</v>
      </c>
    </row>
    <row r="28" spans="2:3" ht="15.75" customHeight="1">
      <c r="B28" s="63"/>
      <c r="C28" s="12" t="s">
        <v>4</v>
      </c>
    </row>
    <row r="29" spans="2:3" ht="15.75" customHeight="1">
      <c r="B29" s="63"/>
      <c r="C29" s="12" t="s">
        <v>12</v>
      </c>
    </row>
    <row r="30" spans="2:3" ht="15.75" customHeight="1">
      <c r="B30" s="63"/>
      <c r="C30" s="12" t="s">
        <v>15</v>
      </c>
    </row>
    <row r="31" spans="2:3" ht="15.75" customHeight="1">
      <c r="B31" s="63"/>
      <c r="C31" s="12" t="s">
        <v>2</v>
      </c>
    </row>
    <row r="32" spans="2:3" ht="18.75" customHeight="1">
      <c r="B32" s="63"/>
      <c r="C32" s="12" t="s">
        <v>3</v>
      </c>
    </row>
    <row r="33" spans="2:3" ht="15.75" customHeight="1">
      <c r="B33" s="63" t="s">
        <v>40</v>
      </c>
      <c r="C33" s="12" t="s">
        <v>16</v>
      </c>
    </row>
    <row r="34" spans="2:3" ht="15.75" customHeight="1">
      <c r="B34" s="63"/>
      <c r="C34" s="12" t="s">
        <v>5</v>
      </c>
    </row>
    <row r="35" spans="2:3" ht="15.75" customHeight="1">
      <c r="B35" s="63"/>
      <c r="C35" s="12" t="s">
        <v>6</v>
      </c>
    </row>
    <row r="36" spans="2:3" ht="15.75" customHeight="1">
      <c r="B36" s="63"/>
      <c r="C36" s="12" t="s">
        <v>7</v>
      </c>
    </row>
    <row r="37" spans="2:3" ht="15.75" customHeight="1">
      <c r="B37" s="63"/>
      <c r="C37" s="12" t="s">
        <v>11</v>
      </c>
    </row>
    <row r="38" spans="2:3" ht="15.75" customHeight="1">
      <c r="B38" s="63"/>
      <c r="C38" s="12" t="s">
        <v>8</v>
      </c>
    </row>
    <row r="39" spans="2:3" ht="15.75" customHeight="1">
      <c r="B39" s="63"/>
      <c r="C39" s="12" t="s">
        <v>17</v>
      </c>
    </row>
    <row r="40" spans="2:3" ht="15.75" customHeight="1">
      <c r="B40" s="63"/>
      <c r="C40" s="12" t="s">
        <v>9</v>
      </c>
    </row>
    <row r="41" spans="2:3" ht="18.75">
      <c r="B41" s="29" t="s">
        <v>41</v>
      </c>
      <c r="C41" s="12" t="s">
        <v>3</v>
      </c>
    </row>
    <row r="42" spans="2:3" ht="15.75">
      <c r="B42" s="30"/>
      <c r="C42" s="26" t="s">
        <v>44</v>
      </c>
    </row>
    <row r="43" spans="2:3" ht="18.75">
      <c r="B43" s="29" t="s">
        <v>45</v>
      </c>
      <c r="C43" s="26" t="s">
        <v>42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5"/>
  <sheetViews>
    <sheetView zoomScalePageLayoutView="0" workbookViewId="0" topLeftCell="A1">
      <pane xSplit="1" ySplit="5" topLeftCell="K2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2" sqref="B222:S233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4" width="10.5546875" style="0" bestFit="1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  <c r="T1" s="41"/>
      <c r="U1" s="2"/>
    </row>
    <row r="2" spans="1:21" s="37" customFormat="1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s="37" customFormat="1" ht="60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>
        <v>0</v>
      </c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>
        <v>0</v>
      </c>
      <c r="L162" s="52">
        <v>0</v>
      </c>
      <c r="M162" s="52">
        <v>0</v>
      </c>
      <c r="N162" s="47">
        <v>38867.94680979481</v>
      </c>
      <c r="O162" s="47">
        <v>65449.46802828666</v>
      </c>
      <c r="P162" s="52">
        <v>0</v>
      </c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>
        <v>0</v>
      </c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>
        <v>0</v>
      </c>
      <c r="L163" s="52">
        <v>0</v>
      </c>
      <c r="M163" s="52">
        <v>0</v>
      </c>
      <c r="N163" s="47">
        <v>38208.67718384758</v>
      </c>
      <c r="O163" s="47">
        <v>63848.1037870375</v>
      </c>
      <c r="P163" s="52">
        <v>0</v>
      </c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>
        <v>0</v>
      </c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>
        <v>0</v>
      </c>
      <c r="L164" s="52">
        <v>0</v>
      </c>
      <c r="M164" s="52">
        <v>0</v>
      </c>
      <c r="N164" s="47">
        <v>38221.026808529605</v>
      </c>
      <c r="O164" s="47">
        <v>65684.03802352498</v>
      </c>
      <c r="P164" s="52">
        <v>0</v>
      </c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>
        <v>0</v>
      </c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>
        <v>0</v>
      </c>
      <c r="L165" s="52">
        <v>0</v>
      </c>
      <c r="M165" s="52">
        <v>0</v>
      </c>
      <c r="N165" s="47">
        <v>46913.90736947652</v>
      </c>
      <c r="O165" s="47">
        <v>65612.8214455296</v>
      </c>
      <c r="P165" s="52">
        <v>0</v>
      </c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>
        <v>0</v>
      </c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>
        <v>0</v>
      </c>
      <c r="L166" s="52">
        <v>0</v>
      </c>
      <c r="M166" s="52">
        <v>0</v>
      </c>
      <c r="N166" s="47">
        <v>46227.428731390624</v>
      </c>
      <c r="O166" s="47">
        <v>64878.46948956979</v>
      </c>
      <c r="P166" s="52">
        <v>0</v>
      </c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>
        <v>0</v>
      </c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>
        <v>0</v>
      </c>
      <c r="L167" s="52">
        <v>0</v>
      </c>
      <c r="M167" s="52">
        <v>0</v>
      </c>
      <c r="N167" s="47">
        <v>47163.009880625854</v>
      </c>
      <c r="O167" s="47">
        <v>66589.5331903332</v>
      </c>
      <c r="P167" s="52">
        <v>0</v>
      </c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>
        <v>0</v>
      </c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>
        <v>0</v>
      </c>
      <c r="L168" s="52">
        <v>0</v>
      </c>
      <c r="M168" s="52">
        <v>0</v>
      </c>
      <c r="N168" s="47">
        <v>49416.5866213677</v>
      </c>
      <c r="O168" s="47">
        <v>66964.53275530394</v>
      </c>
      <c r="P168" s="52">
        <v>0</v>
      </c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>
        <v>0</v>
      </c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>
        <v>0</v>
      </c>
      <c r="L169" s="52">
        <v>0</v>
      </c>
      <c r="M169" s="52">
        <v>0</v>
      </c>
      <c r="N169" s="47">
        <v>48531.38607206253</v>
      </c>
      <c r="O169" s="47">
        <v>69052.66737018475</v>
      </c>
      <c r="P169" s="52">
        <v>0</v>
      </c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>
        <v>0</v>
      </c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>
        <v>0</v>
      </c>
      <c r="L170" s="52">
        <v>0</v>
      </c>
      <c r="M170" s="52">
        <v>0</v>
      </c>
      <c r="N170" s="47">
        <v>48980.415440574776</v>
      </c>
      <c r="O170" s="47">
        <v>69762.14951517724</v>
      </c>
      <c r="P170" s="52">
        <v>0</v>
      </c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>
        <v>0</v>
      </c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>
        <v>0</v>
      </c>
      <c r="L171" s="52">
        <v>0</v>
      </c>
      <c r="M171" s="52">
        <v>0</v>
      </c>
      <c r="N171" s="47">
        <v>50067.061771544715</v>
      </c>
      <c r="O171" s="47">
        <v>70406.08820560217</v>
      </c>
      <c r="P171" s="52">
        <v>0</v>
      </c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>
        <v>0</v>
      </c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>
        <v>0</v>
      </c>
      <c r="L172" s="52">
        <v>0</v>
      </c>
      <c r="M172" s="52">
        <v>0</v>
      </c>
      <c r="N172" s="47">
        <v>51025.15989448332</v>
      </c>
      <c r="O172" s="47">
        <v>71980.13794030629</v>
      </c>
      <c r="P172" s="52">
        <v>0</v>
      </c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>
        <v>0</v>
      </c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>
        <v>0</v>
      </c>
      <c r="L173" s="52">
        <v>0</v>
      </c>
      <c r="M173" s="52">
        <v>0</v>
      </c>
      <c r="N173" s="47">
        <v>51101.40368489894</v>
      </c>
      <c r="O173" s="47">
        <v>72222.88647312007</v>
      </c>
      <c r="P173" s="52">
        <v>0</v>
      </c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>
        <v>0</v>
      </c>
      <c r="E174" s="47">
        <v>45100.98462977947</v>
      </c>
      <c r="F174" s="47">
        <v>151974.1147441056</v>
      </c>
      <c r="G174" s="47">
        <v>150044.56208056645</v>
      </c>
      <c r="H174" s="47">
        <v>618184.7887746379</v>
      </c>
      <c r="I174" s="52">
        <v>0</v>
      </c>
      <c r="J174" s="47">
        <v>1872.812814738047</v>
      </c>
      <c r="K174" s="52">
        <v>0</v>
      </c>
      <c r="L174" s="52">
        <v>0</v>
      </c>
      <c r="M174" s="52">
        <v>0</v>
      </c>
      <c r="N174" s="47">
        <v>52341.988142300805</v>
      </c>
      <c r="O174" s="47">
        <v>72371.00799273771</v>
      </c>
      <c r="P174" s="52">
        <v>0</v>
      </c>
      <c r="Q174" s="47">
        <v>126585.80894977656</v>
      </c>
      <c r="R174" s="47">
        <v>94372.52003116232</v>
      </c>
      <c r="S174" s="47">
        <v>839143.1177555767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>
        <v>0</v>
      </c>
      <c r="E175" s="47">
        <v>45075.97274141262</v>
      </c>
      <c r="F175" s="47">
        <v>151934.1928396941</v>
      </c>
      <c r="G175" s="47">
        <v>149870.49465510147</v>
      </c>
      <c r="H175" s="47">
        <v>616986.6893685773</v>
      </c>
      <c r="I175" s="52">
        <v>0</v>
      </c>
      <c r="J175" s="47">
        <v>1864.506648787833</v>
      </c>
      <c r="K175" s="52">
        <v>0</v>
      </c>
      <c r="L175" s="52">
        <v>0</v>
      </c>
      <c r="M175" s="52">
        <v>0</v>
      </c>
      <c r="N175" s="47">
        <v>52332.75351316661</v>
      </c>
      <c r="O175" s="47">
        <v>72286.85793791349</v>
      </c>
      <c r="P175" s="52">
        <v>0</v>
      </c>
      <c r="Q175" s="47">
        <v>126484.11809986793</v>
      </c>
      <c r="R175" s="47">
        <v>95407.2476173865</v>
      </c>
      <c r="S175" s="47">
        <v>838878.0550858318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>
        <v>0</v>
      </c>
      <c r="E176" s="47">
        <v>44918.29303046918</v>
      </c>
      <c r="F176" s="47">
        <v>152543.16873177927</v>
      </c>
      <c r="G176" s="47">
        <v>150390.75645311698</v>
      </c>
      <c r="H176" s="47">
        <v>618793.3094903819</v>
      </c>
      <c r="I176" s="52">
        <v>0</v>
      </c>
      <c r="J176" s="47">
        <v>1874.472408761176</v>
      </c>
      <c r="K176" s="52">
        <v>0</v>
      </c>
      <c r="L176" s="52">
        <v>0</v>
      </c>
      <c r="M176" s="52">
        <v>0</v>
      </c>
      <c r="N176" s="47">
        <v>52477.74881166092</v>
      </c>
      <c r="O176" s="47">
        <v>73515.44819907263</v>
      </c>
      <c r="P176" s="52">
        <v>0</v>
      </c>
      <c r="Q176" s="47">
        <v>127867.66941949472</v>
      </c>
      <c r="R176" s="47">
        <v>95944.29523403605</v>
      </c>
      <c r="S176" s="47">
        <v>842605.2741439126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>
        <v>0</v>
      </c>
      <c r="E177" s="47">
        <v>44928.6186962664</v>
      </c>
      <c r="F177" s="47">
        <v>153876.35436620013</v>
      </c>
      <c r="G177" s="47">
        <v>150787.77019636126</v>
      </c>
      <c r="H177" s="47">
        <v>620596.0177683026</v>
      </c>
      <c r="I177" s="52">
        <v>0</v>
      </c>
      <c r="J177" s="47">
        <v>1754.8195094376258</v>
      </c>
      <c r="K177" s="52">
        <v>0</v>
      </c>
      <c r="L177" s="52">
        <v>0</v>
      </c>
      <c r="M177" s="52">
        <v>0</v>
      </c>
      <c r="N177" s="47">
        <v>53131.62276746591</v>
      </c>
      <c r="O177" s="47">
        <v>74406.9606101116</v>
      </c>
      <c r="P177" s="52">
        <v>0</v>
      </c>
      <c r="Q177" s="47">
        <v>129293.40288701514</v>
      </c>
      <c r="R177" s="47">
        <v>117889.4311330872</v>
      </c>
      <c r="S177" s="47">
        <v>867778.8517884049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47">
        <v>41106.048</v>
      </c>
      <c r="E178" s="47">
        <v>44889.111641499534</v>
      </c>
      <c r="F178" s="47">
        <v>152588.44879555772</v>
      </c>
      <c r="G178" s="47">
        <v>150738.33009075996</v>
      </c>
      <c r="H178" s="47">
        <v>660086.9118938623</v>
      </c>
      <c r="I178" s="52">
        <v>0</v>
      </c>
      <c r="J178" s="47">
        <v>1766.1894125068777</v>
      </c>
      <c r="K178" s="52">
        <v>0</v>
      </c>
      <c r="L178" s="52">
        <v>0</v>
      </c>
      <c r="M178" s="52">
        <v>0</v>
      </c>
      <c r="N178" s="47">
        <v>53181.46411582705</v>
      </c>
      <c r="O178" s="47">
        <v>74746.0074559884</v>
      </c>
      <c r="P178" s="52">
        <v>0</v>
      </c>
      <c r="Q178" s="47">
        <v>129693.66098432233</v>
      </c>
      <c r="R178" s="47">
        <v>118402.89145461074</v>
      </c>
      <c r="S178" s="47">
        <v>908183.4643327954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47">
        <v>41106.048</v>
      </c>
      <c r="E179" s="47">
        <v>45114.657504583934</v>
      </c>
      <c r="F179" s="47">
        <v>157273.90037216552</v>
      </c>
      <c r="G179" s="47">
        <v>151367.20656166918</v>
      </c>
      <c r="H179" s="47">
        <v>666987.2475596126</v>
      </c>
      <c r="I179" s="52">
        <v>0</v>
      </c>
      <c r="J179" s="47">
        <v>1781.257308526237</v>
      </c>
      <c r="K179" s="52">
        <v>0</v>
      </c>
      <c r="L179" s="52">
        <v>0</v>
      </c>
      <c r="M179" s="52">
        <v>0</v>
      </c>
      <c r="N179" s="47">
        <v>54172.29971104253</v>
      </c>
      <c r="O179" s="47">
        <v>75544.49509025128</v>
      </c>
      <c r="P179" s="52">
        <v>0</v>
      </c>
      <c r="Q179" s="47">
        <v>131498.05210982004</v>
      </c>
      <c r="R179" s="47">
        <v>117541.65328159463</v>
      </c>
      <c r="S179" s="47">
        <v>916026.9529510273</v>
      </c>
      <c r="T179" s="2"/>
      <c r="U179" s="2"/>
    </row>
    <row r="180" spans="1:21" ht="18">
      <c r="A180" s="13">
        <v>43647</v>
      </c>
      <c r="B180" s="47">
        <v>270129.9766781619</v>
      </c>
      <c r="C180" s="47">
        <v>1311.6420936924158</v>
      </c>
      <c r="D180" s="47">
        <v>41476.307522727264</v>
      </c>
      <c r="E180" s="47">
        <v>45036.01894482222</v>
      </c>
      <c r="F180" s="47">
        <v>156731.61882737343</v>
      </c>
      <c r="G180" s="47">
        <v>151660.52303351424</v>
      </c>
      <c r="H180" s="47">
        <v>666346.0871002915</v>
      </c>
      <c r="I180" s="52">
        <v>0</v>
      </c>
      <c r="J180" s="47">
        <v>1748.5356887642604</v>
      </c>
      <c r="K180" s="52">
        <v>0</v>
      </c>
      <c r="L180" s="52">
        <v>0</v>
      </c>
      <c r="M180" s="52">
        <v>0</v>
      </c>
      <c r="N180" s="47">
        <v>53331.82463848314</v>
      </c>
      <c r="O180" s="47">
        <v>74129.35168794496</v>
      </c>
      <c r="P180" s="52">
        <v>0</v>
      </c>
      <c r="Q180" s="47">
        <v>129209.71201519236</v>
      </c>
      <c r="R180" s="47">
        <v>133494.6597590085</v>
      </c>
      <c r="S180" s="47">
        <v>929050.4588744924</v>
      </c>
      <c r="T180" s="2"/>
      <c r="U180" s="2"/>
    </row>
    <row r="181" spans="1:21" ht="18">
      <c r="A181" s="13">
        <v>43679</v>
      </c>
      <c r="B181" s="47">
        <v>269169.1685455247</v>
      </c>
      <c r="C181" s="47">
        <v>1307.5871785916336</v>
      </c>
      <c r="D181" s="47">
        <v>41266.20997952381</v>
      </c>
      <c r="E181" s="47">
        <v>44883.6544524215</v>
      </c>
      <c r="F181" s="47">
        <v>158985.99863051032</v>
      </c>
      <c r="G181" s="47">
        <v>151581.44984058914</v>
      </c>
      <c r="H181" s="47">
        <v>667194.068627161</v>
      </c>
      <c r="I181" s="52">
        <v>0</v>
      </c>
      <c r="J181" s="47">
        <v>1777.9711796568931</v>
      </c>
      <c r="K181" s="52">
        <v>0</v>
      </c>
      <c r="L181" s="52">
        <v>0</v>
      </c>
      <c r="M181" s="52">
        <v>0</v>
      </c>
      <c r="N181" s="47">
        <v>53884.65011556164</v>
      </c>
      <c r="O181" s="47">
        <v>75182.11246183356</v>
      </c>
      <c r="P181" s="52">
        <v>0</v>
      </c>
      <c r="Q181" s="47">
        <v>130844.7337570521</v>
      </c>
      <c r="R181" s="47">
        <v>134657.03985673806</v>
      </c>
      <c r="S181" s="47">
        <v>932695.8422409511</v>
      </c>
      <c r="T181" s="2"/>
      <c r="U181" s="2"/>
    </row>
    <row r="182" spans="1:21" ht="18">
      <c r="A182" s="13">
        <v>43711</v>
      </c>
      <c r="B182" s="47">
        <v>268061.45763029973</v>
      </c>
      <c r="C182" s="47">
        <v>1307.6613782207426</v>
      </c>
      <c r="D182" s="47">
        <v>40990.87732723811</v>
      </c>
      <c r="E182" s="47">
        <v>44603.122559129006</v>
      </c>
      <c r="F182" s="47">
        <v>157877.45900400705</v>
      </c>
      <c r="G182" s="47">
        <v>151146.07830446016</v>
      </c>
      <c r="H182" s="47">
        <v>663986.6562033548</v>
      </c>
      <c r="I182" s="52">
        <v>0</v>
      </c>
      <c r="J182" s="47">
        <v>1775.051342343466</v>
      </c>
      <c r="K182" s="52">
        <v>0</v>
      </c>
      <c r="L182" s="52">
        <v>0</v>
      </c>
      <c r="M182" s="52">
        <v>0</v>
      </c>
      <c r="N182" s="47">
        <v>54028.54688501037</v>
      </c>
      <c r="O182" s="47">
        <v>75233.57809353703</v>
      </c>
      <c r="P182" s="52">
        <v>0</v>
      </c>
      <c r="Q182" s="47">
        <v>131037.17632089087</v>
      </c>
      <c r="R182" s="47">
        <v>132692.71197379858</v>
      </c>
      <c r="S182" s="47">
        <v>927716.5444980443</v>
      </c>
      <c r="T182" s="2"/>
      <c r="U182" s="2"/>
    </row>
    <row r="183" spans="1:21" s="61" customFormat="1" ht="18">
      <c r="A183" s="59">
        <v>43743</v>
      </c>
      <c r="B183" s="47">
        <v>269414.9182160414</v>
      </c>
      <c r="C183" s="47">
        <v>1314.2872769158928</v>
      </c>
      <c r="D183" s="47">
        <v>41226.07770142856</v>
      </c>
      <c r="E183" s="47">
        <v>44787.27337392985</v>
      </c>
      <c r="F183" s="47">
        <v>158699.2792042736</v>
      </c>
      <c r="G183" s="47">
        <v>151808.1339525635</v>
      </c>
      <c r="H183" s="47">
        <v>667249.9697251528</v>
      </c>
      <c r="I183" s="52">
        <v>0</v>
      </c>
      <c r="J183" s="47">
        <v>1807.0909561740418</v>
      </c>
      <c r="K183" s="52">
        <v>0</v>
      </c>
      <c r="L183" s="52">
        <v>0</v>
      </c>
      <c r="M183" s="52">
        <v>0</v>
      </c>
      <c r="N183" s="47">
        <v>54973.405460462105</v>
      </c>
      <c r="O183" s="47">
        <v>76851.41357695556</v>
      </c>
      <c r="P183" s="52">
        <v>0</v>
      </c>
      <c r="Q183" s="47">
        <v>133631.90999359172</v>
      </c>
      <c r="R183" s="47">
        <v>136619.28231878666</v>
      </c>
      <c r="S183" s="47">
        <v>937501.1620375311</v>
      </c>
      <c r="T183" s="60"/>
      <c r="U183" s="60"/>
    </row>
    <row r="184" spans="1:21" s="61" customFormat="1" ht="18">
      <c r="A184" s="13">
        <v>43775</v>
      </c>
      <c r="B184" s="47">
        <v>271079.12583029695</v>
      </c>
      <c r="C184" s="47">
        <v>1322.4057838940726</v>
      </c>
      <c r="D184" s="47">
        <v>41385.55895849998</v>
      </c>
      <c r="E184" s="47">
        <v>45063.912859469536</v>
      </c>
      <c r="F184" s="47">
        <v>159773.7288928742</v>
      </c>
      <c r="G184" s="47">
        <v>152637.5363427468</v>
      </c>
      <c r="H184" s="47">
        <v>671262.2686677815</v>
      </c>
      <c r="I184" s="52">
        <v>0</v>
      </c>
      <c r="J184" s="47">
        <v>1592.5122074290844</v>
      </c>
      <c r="K184" s="52">
        <v>0</v>
      </c>
      <c r="L184" s="52">
        <v>0</v>
      </c>
      <c r="M184" s="52">
        <v>0</v>
      </c>
      <c r="N184" s="47">
        <v>54603.23305722445</v>
      </c>
      <c r="O184" s="47">
        <v>75960.93742745476</v>
      </c>
      <c r="P184" s="52">
        <v>0</v>
      </c>
      <c r="Q184" s="47">
        <v>132156.6826921083</v>
      </c>
      <c r="R184" s="47">
        <v>137453.91552941437</v>
      </c>
      <c r="S184" s="47">
        <v>940872.8668893042</v>
      </c>
      <c r="T184" s="60"/>
      <c r="U184" s="60"/>
    </row>
    <row r="185" spans="1:21" s="61" customFormat="1" ht="18">
      <c r="A185" s="13">
        <v>43800</v>
      </c>
      <c r="B185" s="47">
        <v>272641.9497672323</v>
      </c>
      <c r="C185" s="47">
        <v>1330.0297106980317</v>
      </c>
      <c r="D185" s="47">
        <v>41746.98917333333</v>
      </c>
      <c r="E185" s="47">
        <v>45323.71509061898</v>
      </c>
      <c r="F185" s="47">
        <v>160276.48780812434</v>
      </c>
      <c r="G185" s="47">
        <v>153593.66493608264</v>
      </c>
      <c r="H185" s="47">
        <v>674912.8364860896</v>
      </c>
      <c r="I185" s="52">
        <v>0</v>
      </c>
      <c r="J185" s="47">
        <v>1597.6052383278363</v>
      </c>
      <c r="K185" s="52">
        <v>0</v>
      </c>
      <c r="L185" s="52">
        <v>0</v>
      </c>
      <c r="M185" s="52">
        <v>0</v>
      </c>
      <c r="N185" s="47">
        <v>54795.942935664774</v>
      </c>
      <c r="O185" s="47">
        <v>77327.46014715068</v>
      </c>
      <c r="P185" s="52">
        <v>0</v>
      </c>
      <c r="Q185" s="47">
        <v>133721.00832114328</v>
      </c>
      <c r="R185" s="47">
        <v>139795.5832505977</v>
      </c>
      <c r="S185" s="47">
        <v>948429.4280578307</v>
      </c>
      <c r="T185" s="60"/>
      <c r="U185" s="60"/>
    </row>
    <row r="186" spans="1:21" s="61" customFormat="1" ht="18">
      <c r="A186" s="13">
        <v>43831</v>
      </c>
      <c r="B186" s="47">
        <v>272722.4520064729</v>
      </c>
      <c r="C186" s="47">
        <v>1335.7919549291507</v>
      </c>
      <c r="D186" s="47">
        <v>41859.06948</v>
      </c>
      <c r="E186" s="47">
        <v>45520.09329078868</v>
      </c>
      <c r="F186" s="47">
        <v>164784.46594826985</v>
      </c>
      <c r="G186" s="47">
        <v>154363.08424803117</v>
      </c>
      <c r="H186" s="47">
        <v>680584.9569284917</v>
      </c>
      <c r="I186" s="52">
        <v>0</v>
      </c>
      <c r="J186" s="47">
        <v>1602.4611399913197</v>
      </c>
      <c r="K186" s="52">
        <v>0</v>
      </c>
      <c r="L186" s="52">
        <v>0</v>
      </c>
      <c r="M186" s="52">
        <v>0</v>
      </c>
      <c r="N186" s="47">
        <v>55838.82107502809</v>
      </c>
      <c r="O186" s="47">
        <v>76260.0240780073</v>
      </c>
      <c r="P186" s="52">
        <v>0</v>
      </c>
      <c r="Q186" s="47">
        <v>133701.30629302672</v>
      </c>
      <c r="R186" s="47">
        <v>144256.32095197012</v>
      </c>
      <c r="S186" s="47">
        <v>958542.5841734884</v>
      </c>
      <c r="T186" s="60"/>
      <c r="U186" s="60"/>
    </row>
    <row r="187" spans="1:21" s="61" customFormat="1" ht="18">
      <c r="A187" s="13">
        <v>43862</v>
      </c>
      <c r="B187" s="47">
        <v>271330.06036708783</v>
      </c>
      <c r="C187" s="47">
        <v>1328.9720340303868</v>
      </c>
      <c r="D187" s="47">
        <v>41213.08542631578</v>
      </c>
      <c r="E187" s="47">
        <v>45147.68253884397</v>
      </c>
      <c r="F187" s="47">
        <v>163574.02051398554</v>
      </c>
      <c r="G187" s="47">
        <v>155463.6107177747</v>
      </c>
      <c r="H187" s="47">
        <v>678057.4315980382</v>
      </c>
      <c r="I187" s="52">
        <v>0</v>
      </c>
      <c r="J187" s="47">
        <v>1607.48734912608</v>
      </c>
      <c r="K187" s="52">
        <v>0</v>
      </c>
      <c r="L187" s="52">
        <v>0</v>
      </c>
      <c r="M187" s="52">
        <v>0</v>
      </c>
      <c r="N187" s="47">
        <v>56159.26957862769</v>
      </c>
      <c r="O187" s="47">
        <v>77066.92601104383</v>
      </c>
      <c r="P187" s="52">
        <v>0</v>
      </c>
      <c r="Q187" s="47">
        <v>134833.6829387976</v>
      </c>
      <c r="R187" s="47">
        <v>146727.0997829917</v>
      </c>
      <c r="S187" s="47">
        <v>959618.2143198275</v>
      </c>
      <c r="T187" s="60"/>
      <c r="U187" s="60"/>
    </row>
    <row r="188" spans="1:21" s="61" customFormat="1" ht="18">
      <c r="A188" s="13">
        <v>43891</v>
      </c>
      <c r="B188" s="47">
        <v>271784.3431584163</v>
      </c>
      <c r="C188" s="47">
        <v>1337.672942127102</v>
      </c>
      <c r="D188" s="47">
        <v>42059.944966761905</v>
      </c>
      <c r="E188" s="47">
        <v>45443.2687712787</v>
      </c>
      <c r="F188" s="47">
        <v>166919.32262191185</v>
      </c>
      <c r="G188" s="47">
        <v>156251.10871427978</v>
      </c>
      <c r="H188" s="47">
        <v>683795.6611747756</v>
      </c>
      <c r="I188" s="52">
        <v>0</v>
      </c>
      <c r="J188" s="47">
        <v>1612.226521086244</v>
      </c>
      <c r="K188" s="52">
        <v>0</v>
      </c>
      <c r="L188" s="52">
        <v>0</v>
      </c>
      <c r="M188" s="52">
        <v>0</v>
      </c>
      <c r="N188" s="47">
        <v>55705.449481333424</v>
      </c>
      <c r="O188" s="47">
        <v>76943.90881531691</v>
      </c>
      <c r="P188" s="52">
        <v>0</v>
      </c>
      <c r="Q188" s="47">
        <v>134261.58481773658</v>
      </c>
      <c r="R188" s="47">
        <v>147017.60015378502</v>
      </c>
      <c r="S188" s="47">
        <v>965074.8461462972</v>
      </c>
      <c r="T188" s="60"/>
      <c r="U188" s="60"/>
    </row>
    <row r="189" spans="1:21" s="61" customFormat="1" ht="18">
      <c r="A189" s="13">
        <v>43922</v>
      </c>
      <c r="B189" s="47">
        <v>270653.28145566705</v>
      </c>
      <c r="C189" s="47">
        <v>1332.1060628210269</v>
      </c>
      <c r="D189" s="47">
        <v>41380.400855238004</v>
      </c>
      <c r="E189" s="47">
        <v>45254.15139844692</v>
      </c>
      <c r="F189" s="47">
        <v>165225.12880302878</v>
      </c>
      <c r="G189" s="47">
        <v>158347.73678425216</v>
      </c>
      <c r="H189" s="47">
        <v>682192.805359454</v>
      </c>
      <c r="I189" s="52">
        <v>0</v>
      </c>
      <c r="J189" s="47">
        <v>1617.3624053748654</v>
      </c>
      <c r="K189" s="52">
        <v>0</v>
      </c>
      <c r="L189" s="52">
        <v>0</v>
      </c>
      <c r="M189" s="52">
        <v>0</v>
      </c>
      <c r="N189" s="47">
        <v>55439.230538944554</v>
      </c>
      <c r="O189" s="47">
        <v>78284.22163237356</v>
      </c>
      <c r="P189" s="52">
        <v>0</v>
      </c>
      <c r="Q189" s="47">
        <v>135340.814576693</v>
      </c>
      <c r="R189" s="47">
        <v>147111.44971570218</v>
      </c>
      <c r="S189" s="47">
        <v>964645.0696518492</v>
      </c>
      <c r="T189" s="60"/>
      <c r="U189" s="60"/>
    </row>
    <row r="190" spans="1:21" s="61" customFormat="1" ht="18">
      <c r="A190" s="13">
        <v>43952</v>
      </c>
      <c r="B190" s="47">
        <v>271221.7016475628</v>
      </c>
      <c r="C190" s="47">
        <v>1334.9037232808662</v>
      </c>
      <c r="D190" s="47">
        <v>41539.650777222225</v>
      </c>
      <c r="E190" s="47">
        <v>45349.19319244859</v>
      </c>
      <c r="F190" s="47">
        <v>165287.49817106407</v>
      </c>
      <c r="G190" s="47">
        <v>158984.34621450683</v>
      </c>
      <c r="H190" s="47">
        <v>683717.2937260855</v>
      </c>
      <c r="I190" s="52">
        <v>0</v>
      </c>
      <c r="J190" s="47">
        <v>1621.7024237589214</v>
      </c>
      <c r="K190" s="52">
        <v>0</v>
      </c>
      <c r="L190" s="52">
        <v>0</v>
      </c>
      <c r="M190" s="52">
        <v>0</v>
      </c>
      <c r="N190" s="47">
        <v>55974.969422109345</v>
      </c>
      <c r="O190" s="47">
        <v>78553.00076779745</v>
      </c>
      <c r="P190" s="52">
        <v>0</v>
      </c>
      <c r="Q190" s="47">
        <v>136149.67261366572</v>
      </c>
      <c r="R190" s="47">
        <v>148605.6630268571</v>
      </c>
      <c r="S190" s="47">
        <v>968472.6293666082</v>
      </c>
      <c r="T190" s="60"/>
      <c r="U190" s="60"/>
    </row>
    <row r="191" spans="1:21" s="61" customFormat="1" ht="18">
      <c r="A191" s="13">
        <v>43983</v>
      </c>
      <c r="B191" s="47">
        <v>275270.44543844875</v>
      </c>
      <c r="C191" s="47">
        <v>1354.8309014094327</v>
      </c>
      <c r="D191" s="47">
        <v>43065.31184285715</v>
      </c>
      <c r="E191" s="47">
        <v>46026.15695767929</v>
      </c>
      <c r="F191" s="47">
        <v>164461.23482132616</v>
      </c>
      <c r="G191" s="47">
        <v>161197.58005501836</v>
      </c>
      <c r="H191" s="47">
        <v>691375.5600167392</v>
      </c>
      <c r="I191" s="52">
        <v>0</v>
      </c>
      <c r="J191" s="47">
        <v>1626.2037383747108</v>
      </c>
      <c r="K191" s="52">
        <v>0</v>
      </c>
      <c r="L191" s="52">
        <v>0</v>
      </c>
      <c r="M191" s="52">
        <v>0</v>
      </c>
      <c r="N191" s="47">
        <v>56361.25909712393</v>
      </c>
      <c r="O191" s="47">
        <v>78871.03217491423</v>
      </c>
      <c r="P191" s="52">
        <v>0</v>
      </c>
      <c r="Q191" s="47">
        <v>136858.49501041288</v>
      </c>
      <c r="R191" s="47">
        <v>151074.9046429856</v>
      </c>
      <c r="S191" s="47">
        <v>979308.9596701376</v>
      </c>
      <c r="T191" s="60"/>
      <c r="U191" s="60"/>
    </row>
    <row r="192" spans="1:21" s="61" customFormat="1" ht="18">
      <c r="A192" s="13">
        <v>44013</v>
      </c>
      <c r="B192" s="47">
        <v>278015.3494766177</v>
      </c>
      <c r="C192" s="47">
        <v>1368.3408181983255</v>
      </c>
      <c r="D192" s="47">
        <v>43916.78236142856</v>
      </c>
      <c r="E192" s="47">
        <v>46485.11427107087</v>
      </c>
      <c r="F192" s="47">
        <v>164948.61503844216</v>
      </c>
      <c r="G192" s="47">
        <v>163309.0793171601</v>
      </c>
      <c r="H192" s="47">
        <v>698043.2812829177</v>
      </c>
      <c r="I192" s="52">
        <v>0</v>
      </c>
      <c r="J192" s="47">
        <v>1631.0290112523762</v>
      </c>
      <c r="K192" s="52">
        <v>0</v>
      </c>
      <c r="L192" s="52">
        <v>0</v>
      </c>
      <c r="M192" s="52">
        <v>0</v>
      </c>
      <c r="N192" s="47">
        <v>56905.58952585449</v>
      </c>
      <c r="O192" s="47">
        <v>79203.25781064635</v>
      </c>
      <c r="P192" s="52">
        <v>0</v>
      </c>
      <c r="Q192" s="47">
        <v>137739.87634775322</v>
      </c>
      <c r="R192" s="47">
        <v>154820.6787690272</v>
      </c>
      <c r="S192" s="47">
        <v>990603.8363996982</v>
      </c>
      <c r="T192" s="60"/>
      <c r="U192" s="60"/>
    </row>
    <row r="193" spans="1:21" s="61" customFormat="1" ht="18">
      <c r="A193" s="13">
        <v>44044</v>
      </c>
      <c r="B193" s="47">
        <v>282325.133712127</v>
      </c>
      <c r="C193" s="47">
        <v>1394.5639210187774</v>
      </c>
      <c r="D193" s="47">
        <v>45521.90327899999</v>
      </c>
      <c r="E193" s="47">
        <v>47375.962453730346</v>
      </c>
      <c r="F193" s="47">
        <v>166426.2310547628</v>
      </c>
      <c r="G193" s="47">
        <v>165772.35240684816</v>
      </c>
      <c r="H193" s="47">
        <v>708816.146827487</v>
      </c>
      <c r="I193" s="52">
        <v>0</v>
      </c>
      <c r="J193" s="47">
        <v>1635.649634230603</v>
      </c>
      <c r="K193" s="52">
        <v>0</v>
      </c>
      <c r="L193" s="52">
        <v>0</v>
      </c>
      <c r="M193" s="52">
        <v>0</v>
      </c>
      <c r="N193" s="47">
        <v>57778.10753438782</v>
      </c>
      <c r="O193" s="47">
        <v>79433.24292974114</v>
      </c>
      <c r="P193" s="52">
        <v>0</v>
      </c>
      <c r="Q193" s="47">
        <v>138847.00009835957</v>
      </c>
      <c r="R193" s="47">
        <v>156080.2675617948</v>
      </c>
      <c r="S193" s="47">
        <v>1003743.4144876414</v>
      </c>
      <c r="T193" s="60"/>
      <c r="U193" s="60"/>
    </row>
    <row r="194" spans="1:21" s="61" customFormat="1" ht="18">
      <c r="A194" s="13">
        <v>44075</v>
      </c>
      <c r="B194" s="47">
        <v>282008.39834243874</v>
      </c>
      <c r="C194" s="47">
        <v>1399.6892055198277</v>
      </c>
      <c r="D194" s="47">
        <v>45507.91382181818</v>
      </c>
      <c r="E194" s="47">
        <v>47550.078019483015</v>
      </c>
      <c r="F194" s="47">
        <v>164018.43843963588</v>
      </c>
      <c r="G194" s="47">
        <v>165660.75849002594</v>
      </c>
      <c r="H194" s="47">
        <v>706145.2763189217</v>
      </c>
      <c r="I194" s="52">
        <v>0</v>
      </c>
      <c r="J194" s="47">
        <v>1640.5430076308037</v>
      </c>
      <c r="K194" s="52">
        <v>0</v>
      </c>
      <c r="L194" s="52">
        <v>0</v>
      </c>
      <c r="M194" s="52">
        <v>0</v>
      </c>
      <c r="N194" s="47">
        <v>57905.41530694338</v>
      </c>
      <c r="O194" s="47">
        <v>82758.33060258391</v>
      </c>
      <c r="P194" s="52">
        <v>0</v>
      </c>
      <c r="Q194" s="47">
        <v>142304.2889171581</v>
      </c>
      <c r="R194" s="47">
        <v>160589.94452642318</v>
      </c>
      <c r="S194" s="47">
        <v>1009039.509762503</v>
      </c>
      <c r="T194" s="60"/>
      <c r="U194" s="60"/>
    </row>
    <row r="195" spans="1:21" s="61" customFormat="1" ht="18">
      <c r="A195" s="13">
        <v>44105</v>
      </c>
      <c r="B195" s="47">
        <v>282914.52166654845</v>
      </c>
      <c r="C195" s="47">
        <v>1404.1865575245229</v>
      </c>
      <c r="D195" s="47">
        <v>45508.716860500004</v>
      </c>
      <c r="E195" s="47">
        <v>47187.72900649556</v>
      </c>
      <c r="F195" s="47">
        <v>163335.02362261582</v>
      </c>
      <c r="G195" s="47">
        <v>172361.06776116573</v>
      </c>
      <c r="H195" s="47">
        <v>712711.2454748501</v>
      </c>
      <c r="I195" s="52">
        <v>0</v>
      </c>
      <c r="J195" s="47">
        <v>1434.0648548066765</v>
      </c>
      <c r="K195" s="52">
        <v>0</v>
      </c>
      <c r="L195" s="52">
        <v>0</v>
      </c>
      <c r="M195" s="52">
        <v>0</v>
      </c>
      <c r="N195" s="47">
        <v>58050.62021870864</v>
      </c>
      <c r="O195" s="47">
        <v>86829.66744766127</v>
      </c>
      <c r="P195" s="52">
        <v>0</v>
      </c>
      <c r="Q195" s="47">
        <v>146314.35252117657</v>
      </c>
      <c r="R195" s="47">
        <v>163860.12374494853</v>
      </c>
      <c r="S195" s="47">
        <v>1022885.7217409752</v>
      </c>
      <c r="T195" s="60"/>
      <c r="U195" s="60"/>
    </row>
    <row r="196" spans="1:21" s="61" customFormat="1" ht="18">
      <c r="A196" s="13">
        <v>44136</v>
      </c>
      <c r="B196" s="47">
        <v>285131.93881517433</v>
      </c>
      <c r="C196" s="47">
        <v>1415.1922398563565</v>
      </c>
      <c r="D196" s="47">
        <v>45875.590950952384</v>
      </c>
      <c r="E196" s="47">
        <v>47557.57527273649</v>
      </c>
      <c r="F196" s="47">
        <v>164681.50819426271</v>
      </c>
      <c r="G196" s="47">
        <v>176221.7719156341</v>
      </c>
      <c r="H196" s="47">
        <v>720883.5773886163</v>
      </c>
      <c r="I196" s="52">
        <v>0</v>
      </c>
      <c r="J196" s="47">
        <v>1437.7236120460682</v>
      </c>
      <c r="K196" s="52">
        <v>0</v>
      </c>
      <c r="L196" s="52">
        <v>0</v>
      </c>
      <c r="M196" s="52">
        <v>0</v>
      </c>
      <c r="N196" s="47">
        <v>58302.815253719695</v>
      </c>
      <c r="O196" s="47">
        <v>87283.53084162739</v>
      </c>
      <c r="P196" s="52">
        <v>0</v>
      </c>
      <c r="Q196" s="47">
        <v>147024.06970739315</v>
      </c>
      <c r="R196" s="47">
        <v>165768.57574120892</v>
      </c>
      <c r="S196" s="47">
        <v>1033676.2228372183</v>
      </c>
      <c r="T196" s="60"/>
      <c r="U196" s="60"/>
    </row>
    <row r="197" spans="1:21" s="61" customFormat="1" ht="18">
      <c r="A197" s="13">
        <v>44166</v>
      </c>
      <c r="B197" s="47">
        <v>289200.1990124498</v>
      </c>
      <c r="C197" s="47">
        <v>1435.384191290576</v>
      </c>
      <c r="D197" s="47">
        <v>47308.55410909091</v>
      </c>
      <c r="E197" s="47">
        <v>48236.12637215022</v>
      </c>
      <c r="F197" s="47">
        <v>165619.73038389292</v>
      </c>
      <c r="G197" s="47">
        <v>178949.67257516074</v>
      </c>
      <c r="H197" s="47">
        <v>730749.6666440353</v>
      </c>
      <c r="I197" s="52">
        <v>0</v>
      </c>
      <c r="J197" s="47">
        <v>1441.3681749938828</v>
      </c>
      <c r="K197" s="52">
        <v>0</v>
      </c>
      <c r="L197" s="52">
        <v>0</v>
      </c>
      <c r="M197" s="52">
        <v>0</v>
      </c>
      <c r="N197" s="47">
        <v>59040.064890356574</v>
      </c>
      <c r="O197" s="47">
        <v>87485.43695654132</v>
      </c>
      <c r="P197" s="52">
        <v>0</v>
      </c>
      <c r="Q197" s="47">
        <v>147966.87002189178</v>
      </c>
      <c r="R197" s="47">
        <v>167856.45536549366</v>
      </c>
      <c r="S197" s="47">
        <v>1046572.9920314207</v>
      </c>
      <c r="T197" s="60"/>
      <c r="U197" s="60"/>
    </row>
    <row r="198" spans="1:21" s="61" customFormat="1" ht="18">
      <c r="A198" s="13">
        <v>44197</v>
      </c>
      <c r="B198" s="47">
        <v>290869.1750908218</v>
      </c>
      <c r="C198" s="47">
        <v>1443.6678020443642</v>
      </c>
      <c r="D198" s="47">
        <v>47449.3025673</v>
      </c>
      <c r="E198" s="47">
        <v>48514.49734597164</v>
      </c>
      <c r="F198" s="47">
        <v>166016.87609809774</v>
      </c>
      <c r="G198" s="47">
        <v>179726.45086118486</v>
      </c>
      <c r="H198" s="47">
        <v>734019.9697654204</v>
      </c>
      <c r="I198" s="52">
        <v>0</v>
      </c>
      <c r="J198" s="47">
        <v>1444.8887388550174</v>
      </c>
      <c r="K198" s="52">
        <v>0</v>
      </c>
      <c r="L198" s="52">
        <v>0</v>
      </c>
      <c r="M198" s="52">
        <v>0</v>
      </c>
      <c r="N198" s="47">
        <v>59501.169991112976</v>
      </c>
      <c r="O198" s="47">
        <v>88178.33921441624</v>
      </c>
      <c r="P198" s="52">
        <v>0</v>
      </c>
      <c r="Q198" s="47">
        <v>149124.39794438423</v>
      </c>
      <c r="R198" s="47">
        <v>169181.59908830153</v>
      </c>
      <c r="S198" s="47">
        <v>1052325.9667981062</v>
      </c>
      <c r="T198" s="60"/>
      <c r="U198" s="60"/>
    </row>
    <row r="199" spans="1:21" s="61" customFormat="1" ht="18">
      <c r="A199" s="13">
        <v>44228</v>
      </c>
      <c r="B199" s="47">
        <v>288421.6595085015</v>
      </c>
      <c r="C199" s="47">
        <v>1444.761136154781</v>
      </c>
      <c r="D199" s="47">
        <v>47293.943351894726</v>
      </c>
      <c r="E199" s="47">
        <v>48551.23886969543</v>
      </c>
      <c r="F199" s="47">
        <v>164624.1783494168</v>
      </c>
      <c r="G199" s="47">
        <v>185356.88016951608</v>
      </c>
      <c r="H199" s="47">
        <v>735692.6613851794</v>
      </c>
      <c r="I199" s="52">
        <v>0</v>
      </c>
      <c r="J199" s="47">
        <v>1448.119843964881</v>
      </c>
      <c r="K199" s="52">
        <v>0</v>
      </c>
      <c r="L199" s="52">
        <v>0</v>
      </c>
      <c r="M199" s="52">
        <v>0</v>
      </c>
      <c r="N199" s="47">
        <v>59501.169991112976</v>
      </c>
      <c r="O199" s="47">
        <v>88458.19075271724</v>
      </c>
      <c r="P199" s="52">
        <v>0</v>
      </c>
      <c r="Q199" s="47">
        <v>149407.4805877951</v>
      </c>
      <c r="R199" s="47">
        <v>170605.58142234373</v>
      </c>
      <c r="S199" s="47">
        <v>1055705.7233953183</v>
      </c>
      <c r="T199" s="60"/>
      <c r="U199" s="60"/>
    </row>
    <row r="200" spans="1:21" s="61" customFormat="1" ht="18">
      <c r="A200" s="13">
        <v>44256</v>
      </c>
      <c r="B200" s="47">
        <v>286778.21539636236</v>
      </c>
      <c r="C200" s="47">
        <v>1436.5287995587457</v>
      </c>
      <c r="D200" s="47">
        <v>46642.27762913044</v>
      </c>
      <c r="E200" s="47">
        <v>47843.47615133113</v>
      </c>
      <c r="F200" s="47">
        <v>163331.68346551227</v>
      </c>
      <c r="G200" s="47">
        <v>186793.22598351684</v>
      </c>
      <c r="H200" s="47">
        <v>732825.4074254117</v>
      </c>
      <c r="I200" s="52">
        <v>0</v>
      </c>
      <c r="J200" s="47">
        <v>1451.9373891526966</v>
      </c>
      <c r="K200" s="52">
        <v>0</v>
      </c>
      <c r="L200" s="52">
        <v>0</v>
      </c>
      <c r="M200" s="52">
        <v>0</v>
      </c>
      <c r="N200" s="47">
        <v>59950.801981383076</v>
      </c>
      <c r="O200" s="47">
        <v>89218.19676516582</v>
      </c>
      <c r="P200" s="52">
        <v>0</v>
      </c>
      <c r="Q200" s="47">
        <v>150620.9361357016</v>
      </c>
      <c r="R200" s="47">
        <v>173875.55495155448</v>
      </c>
      <c r="S200" s="47">
        <v>1057321.8985126677</v>
      </c>
      <c r="T200" s="60"/>
      <c r="U200" s="60"/>
    </row>
    <row r="201" spans="1:21" s="61" customFormat="1" ht="18">
      <c r="A201" s="13">
        <v>44287</v>
      </c>
      <c r="B201" s="47">
        <v>287520.51566172886</v>
      </c>
      <c r="C201" s="47">
        <v>1440.2471283991888</v>
      </c>
      <c r="D201" s="47">
        <v>46973.85745190477</v>
      </c>
      <c r="E201" s="47">
        <v>47575.08147179871</v>
      </c>
      <c r="F201" s="47">
        <v>163755.23518489377</v>
      </c>
      <c r="G201" s="47">
        <v>188075.57909067965</v>
      </c>
      <c r="H201" s="47">
        <v>735340.515989405</v>
      </c>
      <c r="I201" s="52">
        <v>0</v>
      </c>
      <c r="J201" s="47">
        <v>1451.2492187309335</v>
      </c>
      <c r="K201" s="52">
        <v>0</v>
      </c>
      <c r="L201" s="52">
        <v>0</v>
      </c>
      <c r="M201" s="52">
        <v>0</v>
      </c>
      <c r="N201" s="47">
        <v>60491.77699543443</v>
      </c>
      <c r="O201" s="47">
        <v>89971.93122994193</v>
      </c>
      <c r="P201" s="52">
        <v>0</v>
      </c>
      <c r="Q201" s="47">
        <v>151914.95744410728</v>
      </c>
      <c r="R201" s="47">
        <v>174158.93223833956</v>
      </c>
      <c r="S201" s="47">
        <v>1061414.4056718517</v>
      </c>
      <c r="T201" s="60"/>
      <c r="U201" s="60"/>
    </row>
    <row r="202" spans="1:21" s="61" customFormat="1" ht="18">
      <c r="A202" s="13">
        <v>44317</v>
      </c>
      <c r="B202" s="47">
        <v>290631.83041017933</v>
      </c>
      <c r="C202" s="47">
        <v>1455.832319326134</v>
      </c>
      <c r="D202" s="47">
        <v>47800.989785</v>
      </c>
      <c r="E202" s="47">
        <v>48089.90057018989</v>
      </c>
      <c r="F202" s="47">
        <v>166140.55895337992</v>
      </c>
      <c r="G202" s="47">
        <v>189758.00648781686</v>
      </c>
      <c r="H202" s="47">
        <v>743877.118525892</v>
      </c>
      <c r="I202" s="52">
        <v>0</v>
      </c>
      <c r="J202" s="47">
        <v>1460.87279962081</v>
      </c>
      <c r="K202" s="52">
        <v>0</v>
      </c>
      <c r="L202" s="52">
        <v>0</v>
      </c>
      <c r="M202" s="52">
        <v>0</v>
      </c>
      <c r="N202" s="47">
        <v>60940.33875753814</v>
      </c>
      <c r="O202" s="47">
        <v>90200.21282936422</v>
      </c>
      <c r="P202" s="52">
        <v>0</v>
      </c>
      <c r="Q202" s="47">
        <v>152601.42438652317</v>
      </c>
      <c r="R202" s="47">
        <v>175758.01581017097</v>
      </c>
      <c r="S202" s="47">
        <v>1072236.5587225861</v>
      </c>
      <c r="T202" s="60"/>
      <c r="U202" s="60"/>
    </row>
    <row r="203" spans="1:21" s="61" customFormat="1" ht="18">
      <c r="A203" s="13">
        <v>44348</v>
      </c>
      <c r="B203" s="47">
        <v>290541.91505742527</v>
      </c>
      <c r="C203" s="47">
        <v>1455.3819155408423</v>
      </c>
      <c r="D203" s="47">
        <v>47548.274112857136</v>
      </c>
      <c r="E203" s="47">
        <v>48075.022570187015</v>
      </c>
      <c r="F203" s="47">
        <v>169887.30435742217</v>
      </c>
      <c r="G203" s="47">
        <v>191222.63683432774</v>
      </c>
      <c r="H203" s="47">
        <v>748730.5348477601</v>
      </c>
      <c r="I203" s="52">
        <v>0</v>
      </c>
      <c r="J203" s="47">
        <v>1468.3350235814348</v>
      </c>
      <c r="K203" s="52">
        <v>0</v>
      </c>
      <c r="L203" s="52">
        <v>0</v>
      </c>
      <c r="M203" s="52">
        <v>0</v>
      </c>
      <c r="N203" s="47">
        <v>61096.37586587645</v>
      </c>
      <c r="O203" s="47">
        <v>92187.48383708255</v>
      </c>
      <c r="P203" s="52">
        <v>0</v>
      </c>
      <c r="Q203" s="47">
        <v>154752.19472654042</v>
      </c>
      <c r="R203" s="47">
        <v>176265.2081715591</v>
      </c>
      <c r="S203" s="47">
        <v>1079747.9377458596</v>
      </c>
      <c r="T203" s="60"/>
      <c r="U203" s="60"/>
    </row>
    <row r="204" spans="1:21" s="61" customFormat="1" ht="18">
      <c r="A204" s="13">
        <v>44378</v>
      </c>
      <c r="B204" s="47">
        <v>287620.0125463166</v>
      </c>
      <c r="C204" s="47">
        <v>1446.0518532877506</v>
      </c>
      <c r="D204" s="47">
        <v>46791.788455</v>
      </c>
      <c r="E204" s="47">
        <v>47528.44094611695</v>
      </c>
      <c r="F204" s="47">
        <v>168933.54448465255</v>
      </c>
      <c r="G204" s="47">
        <v>190813.18842255656</v>
      </c>
      <c r="H204" s="47">
        <v>743133.0267079305</v>
      </c>
      <c r="I204" s="52">
        <v>0</v>
      </c>
      <c r="J204" s="47">
        <v>1471.2073653869345</v>
      </c>
      <c r="K204" s="52">
        <v>0</v>
      </c>
      <c r="L204" s="52">
        <v>0</v>
      </c>
      <c r="M204" s="52">
        <v>0</v>
      </c>
      <c r="N204" s="47">
        <v>61286.20063279988</v>
      </c>
      <c r="O204" s="47">
        <v>92415.04970545038</v>
      </c>
      <c r="P204" s="52">
        <v>0</v>
      </c>
      <c r="Q204" s="47">
        <v>155172.4577036372</v>
      </c>
      <c r="R204" s="47">
        <v>176120.5057317774</v>
      </c>
      <c r="S204" s="47">
        <v>1074425.9901433452</v>
      </c>
      <c r="T204" s="60"/>
      <c r="U204" s="60"/>
    </row>
    <row r="205" spans="1:21" s="61" customFormat="1" ht="18">
      <c r="A205" s="13">
        <v>44409</v>
      </c>
      <c r="B205" s="47">
        <v>287873.7504582532</v>
      </c>
      <c r="C205" s="47">
        <v>1447.3275579042586</v>
      </c>
      <c r="D205" s="47">
        <v>60708.63103204546</v>
      </c>
      <c r="E205" s="47">
        <v>47570.37046018834</v>
      </c>
      <c r="F205" s="47">
        <v>171058.5410152492</v>
      </c>
      <c r="G205" s="47">
        <v>192477.16727800446</v>
      </c>
      <c r="H205" s="47">
        <v>761135.7878016449</v>
      </c>
      <c r="I205" s="52">
        <v>0</v>
      </c>
      <c r="J205" s="47">
        <v>1471.8721928712387</v>
      </c>
      <c r="K205" s="52">
        <v>0</v>
      </c>
      <c r="L205" s="52">
        <v>0</v>
      </c>
      <c r="M205" s="52">
        <v>0</v>
      </c>
      <c r="N205" s="47">
        <v>61440.02858539178</v>
      </c>
      <c r="O205" s="47">
        <v>92651.48761828318</v>
      </c>
      <c r="P205" s="52">
        <v>0</v>
      </c>
      <c r="Q205" s="47">
        <v>155563.3883965462</v>
      </c>
      <c r="R205" s="47">
        <v>188389.99266275676</v>
      </c>
      <c r="S205" s="47">
        <v>1105089.1688609477</v>
      </c>
      <c r="T205" s="60"/>
      <c r="U205" s="60"/>
    </row>
    <row r="206" spans="1:21" s="61" customFormat="1" ht="18">
      <c r="A206" s="13">
        <v>44440</v>
      </c>
      <c r="B206" s="47">
        <v>286611.29627030384</v>
      </c>
      <c r="C206" s="47">
        <v>1449.5142665738401</v>
      </c>
      <c r="D206" s="47">
        <v>60885.71187033637</v>
      </c>
      <c r="E206" s="47">
        <v>47642.24260891679</v>
      </c>
      <c r="F206" s="47">
        <v>178921.74951558176</v>
      </c>
      <c r="G206" s="47">
        <v>197850.79367848882</v>
      </c>
      <c r="H206" s="47">
        <v>773361.3082102013</v>
      </c>
      <c r="I206" s="52">
        <v>0</v>
      </c>
      <c r="J206" s="47">
        <v>1475.9872680721262</v>
      </c>
      <c r="K206" s="52">
        <v>0</v>
      </c>
      <c r="L206" s="52">
        <v>0</v>
      </c>
      <c r="M206" s="52">
        <v>0</v>
      </c>
      <c r="N206" s="47">
        <v>61582.00459344362</v>
      </c>
      <c r="O206" s="47">
        <v>92734.78430839455</v>
      </c>
      <c r="P206" s="52">
        <v>0</v>
      </c>
      <c r="Q206" s="47">
        <v>155792.7761699103</v>
      </c>
      <c r="R206" s="47">
        <v>189665.75500272412</v>
      </c>
      <c r="S206" s="47">
        <v>1118819.8393828357</v>
      </c>
      <c r="T206" s="60"/>
      <c r="U206" s="60"/>
    </row>
    <row r="207" spans="1:21" s="61" customFormat="1" ht="18">
      <c r="A207" s="13">
        <v>44470</v>
      </c>
      <c r="B207" s="47">
        <v>285897.8135935598</v>
      </c>
      <c r="C207" s="47">
        <v>1445.9058836093443</v>
      </c>
      <c r="D207" s="47">
        <v>60131.28861384208</v>
      </c>
      <c r="E207" s="47">
        <v>46948.280046156455</v>
      </c>
      <c r="F207" s="47">
        <v>177073.75269117835</v>
      </c>
      <c r="G207" s="47">
        <v>203427.70814645896</v>
      </c>
      <c r="H207" s="47">
        <v>774924.748974805</v>
      </c>
      <c r="I207" s="52">
        <v>0</v>
      </c>
      <c r="J207" s="47">
        <v>1478.50782390899</v>
      </c>
      <c r="K207" s="52">
        <v>0</v>
      </c>
      <c r="L207" s="52">
        <v>0</v>
      </c>
      <c r="M207" s="52">
        <v>0</v>
      </c>
      <c r="N207" s="47">
        <v>61579.1118853612</v>
      </c>
      <c r="O207" s="47">
        <v>92954.03235049063</v>
      </c>
      <c r="P207" s="52">
        <v>0</v>
      </c>
      <c r="Q207" s="47">
        <v>156011.65205976082</v>
      </c>
      <c r="R207" s="47">
        <v>348472.69827239576</v>
      </c>
      <c r="S207" s="47">
        <v>1279409.0993069615</v>
      </c>
      <c r="T207" s="60"/>
      <c r="U207" s="60"/>
    </row>
    <row r="208" spans="1:21" s="61" customFormat="1" ht="18">
      <c r="A208" s="13">
        <v>44501</v>
      </c>
      <c r="B208" s="47">
        <v>284759.3301169259</v>
      </c>
      <c r="C208" s="47">
        <v>1440.1480922622686</v>
      </c>
      <c r="D208" s="47">
        <v>59277.371000095256</v>
      </c>
      <c r="E208" s="47">
        <v>46761.32569202168</v>
      </c>
      <c r="F208" s="47">
        <v>177054.43071154135</v>
      </c>
      <c r="G208" s="47">
        <v>203283.35661707015</v>
      </c>
      <c r="H208" s="47">
        <v>772575.9622299166</v>
      </c>
      <c r="I208" s="52">
        <v>0</v>
      </c>
      <c r="J208" s="47">
        <v>1478.9580168243003</v>
      </c>
      <c r="K208" s="52">
        <v>0</v>
      </c>
      <c r="L208" s="52">
        <v>0</v>
      </c>
      <c r="M208" s="52">
        <v>0</v>
      </c>
      <c r="N208" s="47">
        <v>61599.40177507174</v>
      </c>
      <c r="O208" s="47">
        <v>93173.11733887944</v>
      </c>
      <c r="P208" s="52">
        <v>0</v>
      </c>
      <c r="Q208" s="47">
        <v>156251.47713077549</v>
      </c>
      <c r="R208" s="47">
        <v>354913.51722375525</v>
      </c>
      <c r="S208" s="47">
        <v>1283740.9565844473</v>
      </c>
      <c r="T208" s="60"/>
      <c r="U208" s="60"/>
    </row>
    <row r="209" spans="1:21" s="61" customFormat="1" ht="18">
      <c r="A209" s="13">
        <v>44531</v>
      </c>
      <c r="B209" s="47">
        <v>284480.93511695624</v>
      </c>
      <c r="C209" s="47">
        <v>1438.7401312731167</v>
      </c>
      <c r="D209" s="47">
        <v>58883.87226178262</v>
      </c>
      <c r="E209" s="47">
        <v>46715.6094752457</v>
      </c>
      <c r="F209" s="47">
        <v>180779.28410857412</v>
      </c>
      <c r="G209" s="47">
        <v>203790.2765720835</v>
      </c>
      <c r="H209" s="47">
        <v>776088.7176659153</v>
      </c>
      <c r="I209" s="52">
        <v>0</v>
      </c>
      <c r="J209" s="47">
        <v>1482.0458059856574</v>
      </c>
      <c r="K209" s="52">
        <v>0</v>
      </c>
      <c r="L209" s="52">
        <v>0</v>
      </c>
      <c r="M209" s="52">
        <v>0</v>
      </c>
      <c r="N209" s="47">
        <v>61653.5996208354</v>
      </c>
      <c r="O209" s="47">
        <v>93367.113728656</v>
      </c>
      <c r="P209" s="52">
        <v>0</v>
      </c>
      <c r="Q209" s="47">
        <v>156502.75915547705</v>
      </c>
      <c r="R209" s="47">
        <v>357487.0500651095</v>
      </c>
      <c r="S209" s="47">
        <v>1290078.5268865018</v>
      </c>
      <c r="T209" s="60"/>
      <c r="U209" s="60"/>
    </row>
    <row r="210" spans="1:21" s="61" customFormat="1" ht="18">
      <c r="A210" s="13">
        <v>44562</v>
      </c>
      <c r="B210" s="47">
        <v>284473.4388174112</v>
      </c>
      <c r="C210" s="47">
        <v>1444.6954826145843</v>
      </c>
      <c r="D210" s="47">
        <v>59140.08235819048</v>
      </c>
      <c r="E210" s="47">
        <v>46908.978563595025</v>
      </c>
      <c r="F210" s="47">
        <v>184503.1634432177</v>
      </c>
      <c r="G210" s="47">
        <v>205152.1401366891</v>
      </c>
      <c r="H210" s="47">
        <v>781622.4988017181</v>
      </c>
      <c r="I210" s="52">
        <v>0</v>
      </c>
      <c r="J210" s="47">
        <v>1485.0390407142077</v>
      </c>
      <c r="K210" s="52">
        <v>0</v>
      </c>
      <c r="L210" s="52">
        <v>0</v>
      </c>
      <c r="M210" s="52">
        <v>0</v>
      </c>
      <c r="N210" s="47">
        <v>61882.11659606424</v>
      </c>
      <c r="O210" s="47">
        <v>93606.41856099282</v>
      </c>
      <c r="P210" s="52">
        <v>0</v>
      </c>
      <c r="Q210" s="47">
        <v>156973.57419777126</v>
      </c>
      <c r="R210" s="47">
        <v>358572.9460600052</v>
      </c>
      <c r="S210" s="47">
        <v>1297169.0190594946</v>
      </c>
      <c r="T210" s="60"/>
      <c r="U210" s="60"/>
    </row>
    <row r="211" spans="1:21" s="61" customFormat="1" ht="18">
      <c r="A211" s="13">
        <v>44593</v>
      </c>
      <c r="B211" s="47">
        <v>285221.2285075412</v>
      </c>
      <c r="C211" s="47">
        <v>1448.5554900377042</v>
      </c>
      <c r="D211" s="47">
        <v>74172.8120843125</v>
      </c>
      <c r="E211" s="47">
        <v>46793.10760316552</v>
      </c>
      <c r="F211" s="47">
        <v>191588.67325897663</v>
      </c>
      <c r="G211" s="47">
        <v>209853.77851096785</v>
      </c>
      <c r="H211" s="47">
        <v>809078.1554550014</v>
      </c>
      <c r="I211" s="52">
        <v>0</v>
      </c>
      <c r="J211" s="47">
        <v>1489.2738335405254</v>
      </c>
      <c r="K211" s="52">
        <v>0</v>
      </c>
      <c r="L211" s="52">
        <v>0</v>
      </c>
      <c r="M211" s="52">
        <v>0</v>
      </c>
      <c r="N211" s="47">
        <v>62011.70512435681</v>
      </c>
      <c r="O211" s="47">
        <v>93846.96999437707</v>
      </c>
      <c r="P211" s="52">
        <v>0</v>
      </c>
      <c r="Q211" s="47">
        <v>157347.9489522744</v>
      </c>
      <c r="R211" s="47">
        <v>360899.2128968733</v>
      </c>
      <c r="S211" s="47">
        <v>1327325.317304149</v>
      </c>
      <c r="T211" s="60"/>
      <c r="U211" s="60"/>
    </row>
    <row r="212" spans="1:21" s="61" customFormat="1" ht="18">
      <c r="A212" s="13">
        <v>44621</v>
      </c>
      <c r="B212" s="47">
        <v>281418.80182965234</v>
      </c>
      <c r="C212" s="47">
        <v>1433.2374818877913</v>
      </c>
      <c r="D212" s="47">
        <v>72260.51948968478</v>
      </c>
      <c r="E212" s="47">
        <v>46298.28554867427</v>
      </c>
      <c r="F212" s="47">
        <v>191629.6665418225</v>
      </c>
      <c r="G212" s="47">
        <v>208757.40934985428</v>
      </c>
      <c r="H212" s="47">
        <v>801797.9202415759</v>
      </c>
      <c r="I212" s="52">
        <v>0</v>
      </c>
      <c r="J212" s="47">
        <v>1501.1841245530904</v>
      </c>
      <c r="K212" s="52">
        <v>0</v>
      </c>
      <c r="L212" s="52">
        <v>0</v>
      </c>
      <c r="M212" s="52">
        <v>0</v>
      </c>
      <c r="N212" s="47">
        <v>61879.041211507865</v>
      </c>
      <c r="O212" s="47">
        <v>93916.30867191231</v>
      </c>
      <c r="P212" s="52">
        <v>0</v>
      </c>
      <c r="Q212" s="47">
        <v>157296.53400797327</v>
      </c>
      <c r="R212" s="47">
        <v>365143.83817754616</v>
      </c>
      <c r="S212" s="47">
        <v>1324238.2924270954</v>
      </c>
      <c r="T212" s="60"/>
      <c r="U212" s="60"/>
    </row>
    <row r="213" spans="1:21" s="61" customFormat="1" ht="18">
      <c r="A213" s="13">
        <v>44652</v>
      </c>
      <c r="B213" s="47">
        <v>277697.34309238906</v>
      </c>
      <c r="C213" s="47">
        <v>1418.9626859409714</v>
      </c>
      <c r="D213" s="47">
        <v>71157.44827506249</v>
      </c>
      <c r="E213" s="47">
        <v>45244.4622567713</v>
      </c>
      <c r="F213" s="47">
        <v>189354.64526992597</v>
      </c>
      <c r="G213" s="47">
        <v>209944.26956496766</v>
      </c>
      <c r="H213" s="47">
        <v>794817.1311450575</v>
      </c>
      <c r="I213" s="52">
        <v>0</v>
      </c>
      <c r="J213" s="47">
        <v>1507.7666627650462</v>
      </c>
      <c r="K213" s="52">
        <v>0</v>
      </c>
      <c r="L213" s="52">
        <v>0</v>
      </c>
      <c r="M213" s="52">
        <v>0</v>
      </c>
      <c r="N213" s="47">
        <v>61750.86998981635</v>
      </c>
      <c r="O213" s="47">
        <v>94156.85148434015</v>
      </c>
      <c r="P213" s="52">
        <v>0</v>
      </c>
      <c r="Q213" s="47">
        <v>157415.48813692154</v>
      </c>
      <c r="R213" s="47">
        <v>367683.786769481</v>
      </c>
      <c r="S213" s="47">
        <v>1319916.4060514602</v>
      </c>
      <c r="T213" s="60"/>
      <c r="U213" s="60"/>
    </row>
    <row r="214" spans="1:21" s="61" customFormat="1" ht="18">
      <c r="A214" s="13">
        <v>44682</v>
      </c>
      <c r="B214" s="47">
        <v>273042.0735423274</v>
      </c>
      <c r="C214" s="47">
        <v>1395.1754443671944</v>
      </c>
      <c r="D214" s="47">
        <v>69628.052225875</v>
      </c>
      <c r="E214" s="47">
        <v>44485.992027609675</v>
      </c>
      <c r="F214" s="47">
        <v>186719.88013472126</v>
      </c>
      <c r="G214" s="47">
        <v>209082.2023639119</v>
      </c>
      <c r="H214" s="47">
        <v>784353.3757388124</v>
      </c>
      <c r="I214" s="52">
        <v>0</v>
      </c>
      <c r="J214" s="47">
        <v>1288.5348619955032</v>
      </c>
      <c r="K214" s="52">
        <v>0</v>
      </c>
      <c r="L214" s="52">
        <v>0</v>
      </c>
      <c r="M214" s="52">
        <v>0</v>
      </c>
      <c r="N214" s="47">
        <v>61620.623098257645</v>
      </c>
      <c r="O214" s="47">
        <v>94345.7288791075</v>
      </c>
      <c r="P214" s="52">
        <v>0</v>
      </c>
      <c r="Q214" s="47">
        <v>157254.88683936064</v>
      </c>
      <c r="R214" s="47">
        <v>366716.4323698004</v>
      </c>
      <c r="S214" s="47">
        <v>1308324.6949479734</v>
      </c>
      <c r="T214" s="60"/>
      <c r="U214" s="60"/>
    </row>
    <row r="215" spans="1:21" s="61" customFormat="1" ht="18">
      <c r="A215" s="13">
        <v>44713</v>
      </c>
      <c r="B215" s="47">
        <v>273194.2227858921</v>
      </c>
      <c r="C215" s="47">
        <v>1395.9528882451527</v>
      </c>
      <c r="D215" s="47">
        <v>69781.71944667856</v>
      </c>
      <c r="E215" s="47">
        <v>44510.78128425578</v>
      </c>
      <c r="F215" s="47">
        <v>192120.76629373952</v>
      </c>
      <c r="G215" s="47">
        <v>210668.38140397222</v>
      </c>
      <c r="H215" s="47">
        <v>791671.8241027833</v>
      </c>
      <c r="I215" s="52">
        <v>0</v>
      </c>
      <c r="J215" s="47">
        <v>1295.7224132472418</v>
      </c>
      <c r="K215" s="52">
        <v>0</v>
      </c>
      <c r="L215" s="52">
        <v>0</v>
      </c>
      <c r="M215" s="52">
        <v>0</v>
      </c>
      <c r="N215" s="47">
        <v>61669.13685792387</v>
      </c>
      <c r="O215" s="47">
        <v>94551.96791968837</v>
      </c>
      <c r="P215" s="52">
        <v>0</v>
      </c>
      <c r="Q215" s="47">
        <v>157516.82719085948</v>
      </c>
      <c r="R215" s="47">
        <v>368408.73865044117</v>
      </c>
      <c r="S215" s="47">
        <v>1317597.389944084</v>
      </c>
      <c r="T215" s="60"/>
      <c r="U215" s="60"/>
    </row>
    <row r="216" spans="1:21" s="61" customFormat="1" ht="18">
      <c r="A216" s="13">
        <v>44743</v>
      </c>
      <c r="B216" s="47">
        <v>269076.1468526127</v>
      </c>
      <c r="C216" s="47">
        <v>1377.190043361227</v>
      </c>
      <c r="D216" s="47">
        <v>67370.70423833751</v>
      </c>
      <c r="E216" s="47">
        <v>43645.906587549944</v>
      </c>
      <c r="F216" s="47">
        <v>191181.57234769972</v>
      </c>
      <c r="G216" s="47">
        <v>209868.83893108089</v>
      </c>
      <c r="H216" s="47">
        <v>782520.3590006421</v>
      </c>
      <c r="I216" s="52">
        <v>0</v>
      </c>
      <c r="J216" s="47">
        <v>1302.2622112784245</v>
      </c>
      <c r="K216" s="52">
        <v>0</v>
      </c>
      <c r="L216" s="52">
        <v>0</v>
      </c>
      <c r="M216" s="52">
        <v>0</v>
      </c>
      <c r="N216" s="47">
        <v>61264.09171711005</v>
      </c>
      <c r="O216" s="47">
        <v>94670.35140290487</v>
      </c>
      <c r="P216" s="52">
        <v>0</v>
      </c>
      <c r="Q216" s="47">
        <v>157236.70533129334</v>
      </c>
      <c r="R216" s="47">
        <v>368768.29428073927</v>
      </c>
      <c r="S216" s="47">
        <v>1308525.3586126748</v>
      </c>
      <c r="T216" s="60"/>
      <c r="U216" s="60"/>
    </row>
    <row r="217" spans="1:21" s="61" customFormat="1" ht="18">
      <c r="A217" s="13">
        <v>44774</v>
      </c>
      <c r="B217" s="47">
        <v>268401.7551676608</v>
      </c>
      <c r="C217" s="47">
        <v>1379.1090398952715</v>
      </c>
      <c r="D217" s="47">
        <v>67148.08644079545</v>
      </c>
      <c r="E217" s="47">
        <v>43706.723425335316</v>
      </c>
      <c r="F217" s="47">
        <v>192616.57694460254</v>
      </c>
      <c r="G217" s="47">
        <v>210280.63722561748</v>
      </c>
      <c r="H217" s="47">
        <v>783532.8882439069</v>
      </c>
      <c r="I217" s="52">
        <v>0</v>
      </c>
      <c r="J217" s="47">
        <v>1299.6196838554335</v>
      </c>
      <c r="K217" s="52">
        <v>0</v>
      </c>
      <c r="L217" s="52">
        <v>0</v>
      </c>
      <c r="M217" s="52">
        <v>0</v>
      </c>
      <c r="N217" s="47">
        <v>61475.264953041384</v>
      </c>
      <c r="O217" s="47">
        <v>94851.82129442929</v>
      </c>
      <c r="P217" s="52">
        <v>0</v>
      </c>
      <c r="Q217" s="47">
        <v>157626.7059313261</v>
      </c>
      <c r="R217" s="47">
        <v>371259.98926520394</v>
      </c>
      <c r="S217" s="47">
        <v>1312419.583440437</v>
      </c>
      <c r="T217" s="60"/>
      <c r="U217" s="60"/>
    </row>
    <row r="218" spans="1:21" s="61" customFormat="1" ht="18">
      <c r="A218" s="13">
        <v>44805</v>
      </c>
      <c r="B218" s="47">
        <v>263532.1914301416</v>
      </c>
      <c r="C218" s="47">
        <v>1357.5394565627303</v>
      </c>
      <c r="D218" s="47">
        <v>65853.03148110228</v>
      </c>
      <c r="E218" s="47">
        <v>43023.14019453677</v>
      </c>
      <c r="F218" s="47">
        <v>193988.88247024588</v>
      </c>
      <c r="G218" s="47">
        <v>207916.7244968791</v>
      </c>
      <c r="H218" s="47">
        <v>775671.5095294684</v>
      </c>
      <c r="I218" s="52">
        <v>0</v>
      </c>
      <c r="J218" s="47">
        <v>1300.9520626926876</v>
      </c>
      <c r="K218" s="52">
        <v>0</v>
      </c>
      <c r="L218" s="52">
        <v>0</v>
      </c>
      <c r="M218" s="52">
        <v>0</v>
      </c>
      <c r="N218" s="47">
        <v>61222.76889540003</v>
      </c>
      <c r="O218" s="47">
        <v>94872.92777955755</v>
      </c>
      <c r="P218" s="52">
        <v>0</v>
      </c>
      <c r="Q218" s="47">
        <v>157396.64873765028</v>
      </c>
      <c r="R218" s="47">
        <v>371898.81382071914</v>
      </c>
      <c r="S218" s="47">
        <v>1304966.9720878378</v>
      </c>
      <c r="T218" s="60"/>
      <c r="U218" s="60"/>
    </row>
    <row r="219" spans="1:21" s="61" customFormat="1" ht="18">
      <c r="A219" s="13">
        <v>44835</v>
      </c>
      <c r="B219" s="47">
        <v>262007.3355152142</v>
      </c>
      <c r="C219" s="47">
        <v>1349.6844311145933</v>
      </c>
      <c r="D219" s="47">
        <v>65674.50203052632</v>
      </c>
      <c r="E219" s="47">
        <v>42206.14591931634</v>
      </c>
      <c r="F219" s="47">
        <v>194092.8865334621</v>
      </c>
      <c r="G219" s="47">
        <v>207803.96149152744</v>
      </c>
      <c r="H219" s="47">
        <v>773134.515921161</v>
      </c>
      <c r="I219" s="52">
        <v>0</v>
      </c>
      <c r="J219" s="47">
        <v>1303.01032441255</v>
      </c>
      <c r="K219" s="52">
        <v>0</v>
      </c>
      <c r="L219" s="52">
        <v>0</v>
      </c>
      <c r="M219" s="52">
        <v>0</v>
      </c>
      <c r="N219" s="47">
        <v>61209.71930107867</v>
      </c>
      <c r="O219" s="47">
        <v>95123.04742903283</v>
      </c>
      <c r="P219" s="52">
        <v>0</v>
      </c>
      <c r="Q219" s="47">
        <v>157635.77705452405</v>
      </c>
      <c r="R219" s="47">
        <v>370909.81690118514</v>
      </c>
      <c r="S219" s="47">
        <v>1301680.1098768702</v>
      </c>
      <c r="T219" s="60"/>
      <c r="U219" s="60"/>
    </row>
    <row r="220" spans="1:21" s="61" customFormat="1" ht="18">
      <c r="A220" s="13">
        <v>44866</v>
      </c>
      <c r="B220" s="47">
        <v>266556.7803630928</v>
      </c>
      <c r="C220" s="47">
        <v>1373.120091300679</v>
      </c>
      <c r="D220" s="49">
        <v>68199.06407708333</v>
      </c>
      <c r="E220" s="47">
        <v>42939.00529794355</v>
      </c>
      <c r="F220" s="53">
        <v>192592.02477067613</v>
      </c>
      <c r="G220" s="47">
        <v>210008.8673722703</v>
      </c>
      <c r="H220" s="48">
        <f>SUM(B220:G220)</f>
        <v>781668.8619723668</v>
      </c>
      <c r="I220" s="52">
        <v>0</v>
      </c>
      <c r="J220" s="49">
        <v>1305.101120255515</v>
      </c>
      <c r="K220" s="52">
        <v>0</v>
      </c>
      <c r="L220" s="52">
        <v>0</v>
      </c>
      <c r="M220" s="52">
        <v>0</v>
      </c>
      <c r="N220" s="47">
        <v>61660.69129529719</v>
      </c>
      <c r="O220" s="47">
        <v>95335.19044769318</v>
      </c>
      <c r="P220" s="50"/>
      <c r="Q220" s="48">
        <f>SUM(I220:P220)</f>
        <v>158300.98286324588</v>
      </c>
      <c r="R220" s="50">
        <v>374497.97143250075</v>
      </c>
      <c r="S220" s="48">
        <f>+H220+Q220+R220</f>
        <v>1314467.8162681134</v>
      </c>
      <c r="T220" s="60"/>
      <c r="U220" s="60"/>
    </row>
    <row r="221" spans="1:21" s="61" customFormat="1" ht="18">
      <c r="A221" s="13">
        <v>44896</v>
      </c>
      <c r="B221" s="47">
        <v>272943.90495141945</v>
      </c>
      <c r="C221" s="47">
        <v>1406.0222335231551</v>
      </c>
      <c r="D221" s="49">
        <v>70902.95928920455</v>
      </c>
      <c r="E221" s="47">
        <v>43967.89218712039</v>
      </c>
      <c r="F221" s="53">
        <v>195823.3233256169</v>
      </c>
      <c r="G221" s="47">
        <v>213573.77306202936</v>
      </c>
      <c r="H221" s="48">
        <f>SUM(B221:G221)</f>
        <v>798617.8750489138</v>
      </c>
      <c r="I221" s="52">
        <v>0</v>
      </c>
      <c r="J221" s="49">
        <v>1307.899127179062</v>
      </c>
      <c r="K221" s="52">
        <v>0</v>
      </c>
      <c r="L221" s="52">
        <v>0</v>
      </c>
      <c r="M221" s="52">
        <v>0</v>
      </c>
      <c r="N221" s="47">
        <v>62131.85251586517</v>
      </c>
      <c r="O221" s="47">
        <v>95546.45167600484</v>
      </c>
      <c r="P221" s="50"/>
      <c r="Q221" s="48">
        <f>SUM(I221:P221)</f>
        <v>158986.2033190491</v>
      </c>
      <c r="R221" s="50">
        <v>377579.0971426646</v>
      </c>
      <c r="S221" s="48">
        <f>+H221+Q221+R221</f>
        <v>1335183.1755106275</v>
      </c>
      <c r="T221" s="60"/>
      <c r="U221" s="60"/>
    </row>
    <row r="222" spans="1:21" s="61" customFormat="1" ht="18">
      <c r="A222" s="13">
        <v>44927</v>
      </c>
      <c r="B222" s="47">
        <v>275189.2840347442</v>
      </c>
      <c r="C222" s="47">
        <v>1425.5188136500428</v>
      </c>
      <c r="D222" s="49">
        <v>72373.25280988635</v>
      </c>
      <c r="E222" s="47">
        <v>44352.80379180189</v>
      </c>
      <c r="F222" s="53">
        <v>198886.2886973781</v>
      </c>
      <c r="G222" s="47">
        <v>216214.35600632319</v>
      </c>
      <c r="H222" s="48">
        <v>808441.5041537839</v>
      </c>
      <c r="I222" s="52">
        <v>0</v>
      </c>
      <c r="J222" s="49">
        <v>1309.679680559731</v>
      </c>
      <c r="K222" s="52"/>
      <c r="L222" s="52"/>
      <c r="M222" s="52"/>
      <c r="N222" s="47">
        <v>65038.44401946254</v>
      </c>
      <c r="O222" s="47">
        <v>95888.75445783001</v>
      </c>
      <c r="P222" s="50"/>
      <c r="Q222" s="48">
        <v>162236.87815785228</v>
      </c>
      <c r="R222" s="50">
        <v>380799.1499446966</v>
      </c>
      <c r="S222" s="48">
        <v>1351477.5322563327</v>
      </c>
      <c r="T222" s="60"/>
      <c r="U222" s="60"/>
    </row>
    <row r="223" spans="1:21" s="61" customFormat="1" ht="18">
      <c r="A223" s="13">
        <v>44958</v>
      </c>
      <c r="B223" s="47">
        <v>274764.4134356364</v>
      </c>
      <c r="C223" s="47">
        <v>1423.378766241063</v>
      </c>
      <c r="D223" s="49">
        <v>72112.73459513158</v>
      </c>
      <c r="E223" s="47">
        <v>44286.21954056174</v>
      </c>
      <c r="F223" s="53">
        <v>197985.62825622328</v>
      </c>
      <c r="G223" s="47">
        <v>215997.33170450883</v>
      </c>
      <c r="H223" s="48">
        <v>806569.706298303</v>
      </c>
      <c r="I223" s="52">
        <v>0</v>
      </c>
      <c r="J223" s="49">
        <v>1310.154739249872</v>
      </c>
      <c r="K223" s="52"/>
      <c r="L223" s="52"/>
      <c r="M223" s="52"/>
      <c r="N223" s="47">
        <v>65079.49976929819</v>
      </c>
      <c r="O223" s="47">
        <v>96227.06965899731</v>
      </c>
      <c r="P223" s="50"/>
      <c r="Q223" s="48">
        <v>162616.72416754538</v>
      </c>
      <c r="R223" s="50">
        <v>375049.774714887</v>
      </c>
      <c r="S223" s="48">
        <v>1344236.2051807353</v>
      </c>
      <c r="T223" s="60"/>
      <c r="U223" s="60"/>
    </row>
    <row r="224" spans="1:21" s="61" customFormat="1" ht="18">
      <c r="A224" s="13">
        <v>44986</v>
      </c>
      <c r="B224" s="47">
        <v>273387.57860187837</v>
      </c>
      <c r="C224" s="47">
        <v>1424.2424597494855</v>
      </c>
      <c r="D224" s="49">
        <v>72266.60567891304</v>
      </c>
      <c r="E224" s="47">
        <v>44313.09202260021</v>
      </c>
      <c r="F224" s="53">
        <v>198082.34173877374</v>
      </c>
      <c r="G224" s="47">
        <v>213264.7591838956</v>
      </c>
      <c r="H224" s="48">
        <v>802738.6196858105</v>
      </c>
      <c r="I224" s="52">
        <v>0</v>
      </c>
      <c r="J224" s="49">
        <v>1313.3940277751067</v>
      </c>
      <c r="K224" s="52"/>
      <c r="L224" s="52"/>
      <c r="M224" s="52"/>
      <c r="N224" s="47">
        <v>65111.49390572709</v>
      </c>
      <c r="O224" s="47">
        <v>96482.05188155167</v>
      </c>
      <c r="P224" s="50"/>
      <c r="Q224" s="48">
        <v>162906.93981505386</v>
      </c>
      <c r="R224" s="50">
        <v>365693.32330693415</v>
      </c>
      <c r="S224" s="48">
        <v>1331338.8828077985</v>
      </c>
      <c r="T224" s="60"/>
      <c r="U224" s="60"/>
    </row>
    <row r="225" spans="1:21" s="61" customFormat="1" ht="18">
      <c r="A225" s="13">
        <v>45017</v>
      </c>
      <c r="B225" s="47">
        <v>276703.33596715576</v>
      </c>
      <c r="C225" s="47">
        <v>1441.5162600077342</v>
      </c>
      <c r="D225" s="49">
        <v>74140.99716743056</v>
      </c>
      <c r="E225" s="47">
        <v>44850.53948822235</v>
      </c>
      <c r="F225" s="53">
        <v>195602.87362746298</v>
      </c>
      <c r="G225" s="47">
        <v>214717.8175373351</v>
      </c>
      <c r="H225" s="48">
        <v>807457.0800476145</v>
      </c>
      <c r="I225" s="52">
        <v>0</v>
      </c>
      <c r="J225" s="49">
        <v>1316.7648655174455</v>
      </c>
      <c r="K225" s="52"/>
      <c r="L225" s="52"/>
      <c r="M225" s="52"/>
      <c r="N225" s="47">
        <v>65326.803238290675</v>
      </c>
      <c r="O225" s="47">
        <v>96817.10214308673</v>
      </c>
      <c r="P225" s="50"/>
      <c r="Q225" s="48">
        <v>163460.67024689485</v>
      </c>
      <c r="R225" s="50">
        <v>366703.2563573831</v>
      </c>
      <c r="S225" s="48">
        <v>1337621.0066518923</v>
      </c>
      <c r="T225" s="60"/>
      <c r="U225" s="60"/>
    </row>
    <row r="226" spans="1:21" s="61" customFormat="1" ht="18">
      <c r="A226" s="13">
        <v>45047</v>
      </c>
      <c r="B226" s="47">
        <v>358971.4573748476</v>
      </c>
      <c r="C226" s="47">
        <v>1870.1010267036975</v>
      </c>
      <c r="D226" s="49">
        <v>95905.9689660119</v>
      </c>
      <c r="E226" s="47">
        <v>58185.28883239188</v>
      </c>
      <c r="F226" s="53">
        <v>254586.1926345155</v>
      </c>
      <c r="G226" s="47">
        <v>279018.9771939192</v>
      </c>
      <c r="H226" s="48">
        <v>1048537.9860283898</v>
      </c>
      <c r="I226" s="52">
        <v>0</v>
      </c>
      <c r="J226" s="49">
        <v>1717.5746637869854</v>
      </c>
      <c r="K226" s="52"/>
      <c r="L226" s="52"/>
      <c r="M226" s="52"/>
      <c r="N226" s="47">
        <v>84539.63740458037</v>
      </c>
      <c r="O226" s="47">
        <v>126311.26372864975</v>
      </c>
      <c r="P226" s="50"/>
      <c r="Q226" s="48">
        <v>212568.4757970171</v>
      </c>
      <c r="R226" s="50">
        <v>476723.4835370311</v>
      </c>
      <c r="S226" s="48">
        <v>1737829.945362438</v>
      </c>
      <c r="T226" s="60"/>
      <c r="U226" s="60"/>
    </row>
    <row r="227" spans="1:21" s="61" customFormat="1" ht="18">
      <c r="A227" s="13">
        <v>45078</v>
      </c>
      <c r="B227" s="47">
        <v>371471.93791877985</v>
      </c>
      <c r="C227" s="47">
        <v>1935.2236458401994</v>
      </c>
      <c r="D227" s="49">
        <v>99494.10747249998</v>
      </c>
      <c r="E227" s="47">
        <v>60211.47797932698</v>
      </c>
      <c r="F227" s="53">
        <v>270117.1090348402</v>
      </c>
      <c r="G227" s="47">
        <v>291431.67161318986</v>
      </c>
      <c r="H227" s="48">
        <v>1094661.527664477</v>
      </c>
      <c r="I227" s="52">
        <v>0</v>
      </c>
      <c r="J227" s="49">
        <v>1786.9002759688444</v>
      </c>
      <c r="K227" s="52"/>
      <c r="L227" s="52"/>
      <c r="M227" s="52"/>
      <c r="N227" s="47">
        <v>87846.27352902583</v>
      </c>
      <c r="O227" s="47">
        <v>136041.1257471834</v>
      </c>
      <c r="P227" s="50"/>
      <c r="Q227" s="48">
        <v>225674.29955217807</v>
      </c>
      <c r="R227" s="50">
        <v>493063.14609324164</v>
      </c>
      <c r="S227" s="48">
        <v>1813398.9733098967</v>
      </c>
      <c r="T227" s="60"/>
      <c r="U227" s="60"/>
    </row>
    <row r="228" spans="1:21" s="61" customFormat="1" ht="18">
      <c r="A228" s="13">
        <v>45108</v>
      </c>
      <c r="B228" s="47">
        <v>374617.84264732816</v>
      </c>
      <c r="C228" s="47">
        <v>1951.6125802301192</v>
      </c>
      <c r="D228" s="49">
        <v>101672.08650779763</v>
      </c>
      <c r="E228" s="47">
        <v>60721.394217816756</v>
      </c>
      <c r="F228" s="53">
        <v>271831.58273258223</v>
      </c>
      <c r="G228" s="47">
        <v>293514.5548292616</v>
      </c>
      <c r="H228" s="48">
        <v>1104309.0735150166</v>
      </c>
      <c r="I228" s="52">
        <v>0</v>
      </c>
      <c r="J228" s="49">
        <v>1789.9174303705047</v>
      </c>
      <c r="K228" s="52"/>
      <c r="L228" s="52"/>
      <c r="M228" s="52"/>
      <c r="N228" s="47">
        <v>88629.77635955777</v>
      </c>
      <c r="O228" s="47">
        <v>136336.5964587911</v>
      </c>
      <c r="P228" s="50"/>
      <c r="Q228" s="48">
        <v>226756.29024871936</v>
      </c>
      <c r="R228" s="50">
        <v>493864.9358268353</v>
      </c>
      <c r="S228" s="48">
        <v>1824930.299590571</v>
      </c>
      <c r="T228" s="60"/>
      <c r="U228" s="60"/>
    </row>
    <row r="229" spans="1:21" s="61" customFormat="1" ht="18">
      <c r="A229" s="13">
        <v>45139</v>
      </c>
      <c r="B229" s="47">
        <v>370562.97525407886</v>
      </c>
      <c r="C229" s="47">
        <v>1941.4686081894536</v>
      </c>
      <c r="D229" s="49">
        <v>100598.35522971592</v>
      </c>
      <c r="E229" s="47">
        <v>60071.314330278765</v>
      </c>
      <c r="F229" s="53">
        <v>272351.3407790252</v>
      </c>
      <c r="G229" s="47">
        <v>295207.3959901585</v>
      </c>
      <c r="H229" s="48">
        <v>1100732.8501914467</v>
      </c>
      <c r="I229" s="52">
        <v>0</v>
      </c>
      <c r="J229" s="49">
        <v>1793.3467332130604</v>
      </c>
      <c r="K229" s="52"/>
      <c r="L229" s="52"/>
      <c r="M229" s="52"/>
      <c r="N229" s="47">
        <v>88049.65034827904</v>
      </c>
      <c r="O229" s="47">
        <v>138719.37868257824</v>
      </c>
      <c r="P229" s="50"/>
      <c r="Q229" s="48">
        <v>228562.37576407034</v>
      </c>
      <c r="R229" s="50">
        <v>483962.0104902869</v>
      </c>
      <c r="S229" s="48">
        <v>1813257.236445804</v>
      </c>
      <c r="T229" s="60"/>
      <c r="U229" s="60"/>
    </row>
    <row r="230" spans="1:21" s="61" customFormat="1" ht="18">
      <c r="A230" s="13">
        <v>45170</v>
      </c>
      <c r="B230" s="47">
        <v>367554.6061236765</v>
      </c>
      <c r="C230" s="47">
        <v>1925.8335267466225</v>
      </c>
      <c r="D230" s="49">
        <v>98635.52318440475</v>
      </c>
      <c r="E230" s="47">
        <v>59565.01081940147</v>
      </c>
      <c r="F230" s="53">
        <v>273409.68448133115</v>
      </c>
      <c r="G230" s="47">
        <v>293144.3473552472</v>
      </c>
      <c r="H230" s="48">
        <v>1094235.0054908076</v>
      </c>
      <c r="I230" s="52">
        <v>0</v>
      </c>
      <c r="J230" s="49">
        <v>1796.6511397264421</v>
      </c>
      <c r="K230" s="52"/>
      <c r="L230" s="52"/>
      <c r="M230" s="52"/>
      <c r="N230" s="47">
        <v>87960.1936827392</v>
      </c>
      <c r="O230" s="47">
        <v>138988.0590102542</v>
      </c>
      <c r="P230" s="50"/>
      <c r="Q230" s="48">
        <v>228744.90383271984</v>
      </c>
      <c r="R230" s="50">
        <v>484187.01712564717</v>
      </c>
      <c r="S230" s="48">
        <v>1807166.9264491745</v>
      </c>
      <c r="T230" s="60"/>
      <c r="U230" s="60"/>
    </row>
    <row r="231" spans="1:21" s="61" customFormat="1" ht="18">
      <c r="A231" s="13">
        <v>45200</v>
      </c>
      <c r="B231" s="47">
        <v>363277.7870908555</v>
      </c>
      <c r="C231" s="47">
        <v>1915.4389354180234</v>
      </c>
      <c r="D231" s="49">
        <v>120204.79070571427</v>
      </c>
      <c r="E231" s="47">
        <v>58532.14619657693</v>
      </c>
      <c r="F231" s="53">
        <v>272432.5667334943</v>
      </c>
      <c r="G231" s="47">
        <v>292723.4657132729</v>
      </c>
      <c r="H231" s="48">
        <v>1109086.195375332</v>
      </c>
      <c r="I231" s="52">
        <v>0</v>
      </c>
      <c r="J231" s="49">
        <v>1797.8118429070103</v>
      </c>
      <c r="K231" s="52"/>
      <c r="L231" s="52"/>
      <c r="M231" s="52"/>
      <c r="N231" s="47">
        <v>87965.06628502344</v>
      </c>
      <c r="O231" s="47">
        <v>139213.04062106847</v>
      </c>
      <c r="P231" s="50"/>
      <c r="Q231" s="48">
        <v>228975.91874899893</v>
      </c>
      <c r="R231" s="50">
        <v>484821.7697378881</v>
      </c>
      <c r="S231" s="48">
        <v>1822883.883862219</v>
      </c>
      <c r="T231" s="60"/>
      <c r="U231" s="60"/>
    </row>
    <row r="232" spans="1:21" s="61" customFormat="1" ht="18">
      <c r="A232" s="13">
        <v>45231</v>
      </c>
      <c r="B232" s="47">
        <v>367366.55796782405</v>
      </c>
      <c r="C232" s="47">
        <v>1936.997619196809</v>
      </c>
      <c r="D232" s="49">
        <v>123292.34878857144</v>
      </c>
      <c r="E232" s="47">
        <v>59190.93829243158</v>
      </c>
      <c r="F232" s="53">
        <v>263162.55177525623</v>
      </c>
      <c r="G232" s="47">
        <v>299600.12913845654</v>
      </c>
      <c r="H232" s="48">
        <v>1114549.5235817367</v>
      </c>
      <c r="I232" s="52">
        <v>0</v>
      </c>
      <c r="J232" s="49">
        <v>1802.5237047247049</v>
      </c>
      <c r="K232" s="52"/>
      <c r="L232" s="52"/>
      <c r="M232" s="52"/>
      <c r="N232" s="47">
        <v>88301.01508209741</v>
      </c>
      <c r="O232" s="47">
        <v>139223.50679990993</v>
      </c>
      <c r="P232" s="50"/>
      <c r="Q232" s="48">
        <v>229327.04558673204</v>
      </c>
      <c r="R232" s="50">
        <v>485424.44098183967</v>
      </c>
      <c r="S232" s="48">
        <v>1829301.0101503083</v>
      </c>
      <c r="T232" s="60"/>
      <c r="U232" s="60"/>
    </row>
    <row r="233" spans="1:21" s="61" customFormat="1" ht="18">
      <c r="A233" s="13">
        <v>45261</v>
      </c>
      <c r="B233" s="47">
        <v>371012.7061346742</v>
      </c>
      <c r="C233" s="47">
        <v>1956.2225055269528</v>
      </c>
      <c r="D233" s="49">
        <v>124526.16576100004</v>
      </c>
      <c r="E233" s="47">
        <v>59778.41400699566</v>
      </c>
      <c r="F233" s="53">
        <v>258947.2416939086</v>
      </c>
      <c r="G233" s="47">
        <v>301223.39574654604</v>
      </c>
      <c r="H233" s="48">
        <v>1117444.1458486514</v>
      </c>
      <c r="I233" s="52">
        <v>0</v>
      </c>
      <c r="J233" s="49">
        <v>1805.4965327793384</v>
      </c>
      <c r="K233" s="52"/>
      <c r="L233" s="52"/>
      <c r="M233" s="52"/>
      <c r="N233" s="47">
        <v>88604.83475568389</v>
      </c>
      <c r="O233" s="47">
        <v>139433.1394444055</v>
      </c>
      <c r="P233" s="50"/>
      <c r="Q233" s="48">
        <v>229843.4707328687</v>
      </c>
      <c r="R233" s="50">
        <v>487325.95596133196</v>
      </c>
      <c r="S233" s="48">
        <v>1834613.572542852</v>
      </c>
      <c r="T233" s="60"/>
      <c r="U233" s="60"/>
    </row>
    <row r="234" spans="1:21" ht="15.75">
      <c r="A234" s="58" t="s">
        <v>127</v>
      </c>
      <c r="B234" s="56"/>
      <c r="C234" s="56"/>
      <c r="D234" s="56"/>
      <c r="E234" s="5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57" t="s">
        <v>0</v>
      </c>
      <c r="S234" s="5"/>
      <c r="T234" s="2"/>
      <c r="U234" s="2"/>
    </row>
    <row r="235" spans="1:21" ht="15.75">
      <c r="A235" s="6" t="s">
        <v>0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8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10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83"/>
  <sheetViews>
    <sheetView zoomScalePageLayoutView="0" workbookViewId="0" topLeftCell="A1">
      <pane xSplit="1" ySplit="5" topLeftCell="L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8" sqref="B78:S81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0.3359375" style="0" customWidth="1"/>
    <col min="5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  <c r="T1" s="2"/>
      <c r="U1" s="2"/>
    </row>
    <row r="2" spans="1:21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ht="56.25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21" ht="18">
      <c r="A6" s="62" t="s">
        <v>53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8">
      <c r="A7" s="62" t="s">
        <v>54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8">
      <c r="A8" s="62" t="s">
        <v>55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62" t="s">
        <v>56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62" t="s">
        <v>57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62" t="s">
        <v>58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62" t="s">
        <v>59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62" t="s">
        <v>60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62" t="s">
        <v>61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62" t="s">
        <v>62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62" t="s">
        <v>63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62" t="s">
        <v>64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62" t="s">
        <v>65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62" t="s">
        <v>66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62" t="s">
        <v>67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62" t="s">
        <v>68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62" t="s">
        <v>69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62" t="s">
        <v>70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62" t="s">
        <v>71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62" t="s">
        <v>72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62" t="s">
        <v>73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62" t="s">
        <v>74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62" t="s">
        <v>75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62" t="s">
        <v>76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62" t="s">
        <v>77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62" t="s">
        <v>78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62" t="s">
        <v>79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62" t="s">
        <v>80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62" t="s">
        <v>81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62" t="s">
        <v>82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62" t="s">
        <v>83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62" t="s">
        <v>84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62" t="s">
        <v>85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62" t="s">
        <v>86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62" t="s">
        <v>87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62" t="s">
        <v>88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62" t="s">
        <v>89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62" t="s">
        <v>90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62" t="s">
        <v>91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62" t="s">
        <v>92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62" t="s">
        <v>93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62" t="s">
        <v>94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62" t="s">
        <v>95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62" t="s">
        <v>96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62" t="s">
        <v>97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62" t="s">
        <v>98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62" t="s">
        <v>99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62" t="s">
        <v>100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62" t="s">
        <v>101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62" t="s">
        <v>102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62" t="s">
        <v>103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62" t="s">
        <v>104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62" t="s">
        <v>105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62" t="s">
        <v>106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62" t="s">
        <v>107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62" t="s">
        <v>108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62" t="s">
        <v>109</v>
      </c>
      <c r="B62" s="47">
        <v>269636.5023753746</v>
      </c>
      <c r="C62" s="47">
        <v>1304.5888996418314</v>
      </c>
      <c r="D62" s="52">
        <v>0</v>
      </c>
      <c r="E62" s="47">
        <v>44918.29303046918</v>
      </c>
      <c r="F62" s="47">
        <v>152543.16873177927</v>
      </c>
      <c r="G62" s="47">
        <v>150390.75645311698</v>
      </c>
      <c r="H62" s="48">
        <v>618793.3094903819</v>
      </c>
      <c r="I62" s="52">
        <v>0</v>
      </c>
      <c r="J62" s="49">
        <v>1874.472408761176</v>
      </c>
      <c r="K62" s="52">
        <v>0</v>
      </c>
      <c r="L62" s="52">
        <v>0</v>
      </c>
      <c r="M62" s="52">
        <v>0</v>
      </c>
      <c r="N62" s="47">
        <v>52477.74881166092</v>
      </c>
      <c r="O62" s="47">
        <v>73515.44819907263</v>
      </c>
      <c r="P62" s="52">
        <v>0</v>
      </c>
      <c r="Q62" s="48">
        <v>127867.66941949472</v>
      </c>
      <c r="R62" s="50">
        <v>95944.29523403605</v>
      </c>
      <c r="S62" s="48">
        <v>842605.2741439126</v>
      </c>
      <c r="T62" s="2"/>
      <c r="U62" s="2"/>
    </row>
    <row r="63" spans="1:21" ht="18">
      <c r="A63" s="62" t="s">
        <v>110</v>
      </c>
      <c r="B63" s="47">
        <v>270815.14357295114</v>
      </c>
      <c r="C63" s="47">
        <v>1310.291548242718</v>
      </c>
      <c r="D63" s="47">
        <v>41106.048</v>
      </c>
      <c r="E63" s="47">
        <v>45114.657504583934</v>
      </c>
      <c r="F63" s="47">
        <v>157273.90037216552</v>
      </c>
      <c r="G63" s="47">
        <v>151367.20656166918</v>
      </c>
      <c r="H63" s="48">
        <v>666987.2475596126</v>
      </c>
      <c r="I63" s="52">
        <v>0</v>
      </c>
      <c r="J63" s="49">
        <v>1781.257308526237</v>
      </c>
      <c r="K63" s="52">
        <v>0</v>
      </c>
      <c r="L63" s="52">
        <v>0</v>
      </c>
      <c r="M63" s="52">
        <v>0</v>
      </c>
      <c r="N63" s="47">
        <v>54172.29971104253</v>
      </c>
      <c r="O63" s="47">
        <v>75544.49509025128</v>
      </c>
      <c r="P63" s="52">
        <v>0</v>
      </c>
      <c r="Q63" s="48">
        <v>131498.05210982004</v>
      </c>
      <c r="R63" s="50">
        <v>117541.65328159463</v>
      </c>
      <c r="S63" s="48">
        <v>916026.9529510273</v>
      </c>
      <c r="T63" s="2"/>
      <c r="U63" s="2"/>
    </row>
    <row r="64" spans="1:21" ht="18">
      <c r="A64" s="62" t="s">
        <v>111</v>
      </c>
      <c r="B64" s="47">
        <v>268061.45763029973</v>
      </c>
      <c r="C64" s="47">
        <v>1307.6613782207426</v>
      </c>
      <c r="D64" s="47">
        <v>40990.87732723811</v>
      </c>
      <c r="E64" s="47">
        <v>44603.122559129006</v>
      </c>
      <c r="F64" s="47">
        <v>157877.45900400705</v>
      </c>
      <c r="G64" s="47">
        <v>151146.07830446016</v>
      </c>
      <c r="H64" s="48">
        <v>663986.6562033548</v>
      </c>
      <c r="I64" s="52">
        <v>0</v>
      </c>
      <c r="J64" s="49">
        <v>1775.051342343466</v>
      </c>
      <c r="K64" s="52">
        <v>0</v>
      </c>
      <c r="L64" s="52">
        <v>0</v>
      </c>
      <c r="M64" s="52">
        <v>0</v>
      </c>
      <c r="N64" s="47">
        <v>54028.54688501037</v>
      </c>
      <c r="O64" s="47">
        <v>75233.57809353703</v>
      </c>
      <c r="P64" s="52">
        <v>0</v>
      </c>
      <c r="Q64" s="48">
        <v>131037.17632089087</v>
      </c>
      <c r="R64" s="50">
        <v>132692.71197379858</v>
      </c>
      <c r="S64" s="48">
        <v>927716.5444980443</v>
      </c>
      <c r="T64" s="2"/>
      <c r="U64" s="2"/>
    </row>
    <row r="65" spans="1:21" ht="18">
      <c r="A65" s="62" t="s">
        <v>112</v>
      </c>
      <c r="B65" s="47">
        <v>272641.9497672323</v>
      </c>
      <c r="C65" s="47">
        <v>1330.0297106980317</v>
      </c>
      <c r="D65" s="47">
        <v>41746.98917333333</v>
      </c>
      <c r="E65" s="47">
        <v>45323.71509061898</v>
      </c>
      <c r="F65" s="47">
        <v>160276.48780812434</v>
      </c>
      <c r="G65" s="47">
        <v>153593.66493608264</v>
      </c>
      <c r="H65" s="48">
        <v>674912.8364860896</v>
      </c>
      <c r="I65" s="52">
        <v>0</v>
      </c>
      <c r="J65" s="49">
        <v>1597.6052383278363</v>
      </c>
      <c r="K65" s="52">
        <v>0</v>
      </c>
      <c r="L65" s="52">
        <v>0</v>
      </c>
      <c r="M65" s="52">
        <v>0</v>
      </c>
      <c r="N65" s="47">
        <v>54795.942935664774</v>
      </c>
      <c r="O65" s="47">
        <v>77327.46014715068</v>
      </c>
      <c r="P65" s="52">
        <v>0</v>
      </c>
      <c r="Q65" s="48">
        <v>133721.00832114328</v>
      </c>
      <c r="R65" s="50">
        <v>139795.5832505977</v>
      </c>
      <c r="S65" s="48">
        <v>948429.4280578307</v>
      </c>
      <c r="T65" s="2"/>
      <c r="U65" s="2"/>
    </row>
    <row r="66" spans="1:21" ht="18">
      <c r="A66" s="62" t="s">
        <v>113</v>
      </c>
      <c r="B66" s="47">
        <v>271784.3431584163</v>
      </c>
      <c r="C66" s="47">
        <v>1337.672942127102</v>
      </c>
      <c r="D66" s="47">
        <v>42059.944966761905</v>
      </c>
      <c r="E66" s="47">
        <v>45443.2687712787</v>
      </c>
      <c r="F66" s="47">
        <v>166919.32262191185</v>
      </c>
      <c r="G66" s="47">
        <v>156251.10871427978</v>
      </c>
      <c r="H66" s="48">
        <v>683795.6611747756</v>
      </c>
      <c r="I66" s="52">
        <v>0</v>
      </c>
      <c r="J66" s="49">
        <v>1612.226521086244</v>
      </c>
      <c r="K66" s="52">
        <v>0</v>
      </c>
      <c r="L66" s="52">
        <v>0</v>
      </c>
      <c r="M66" s="52">
        <v>0</v>
      </c>
      <c r="N66" s="47">
        <v>55705.449481333424</v>
      </c>
      <c r="O66" s="47">
        <v>76943.90881531691</v>
      </c>
      <c r="P66" s="52">
        <v>0</v>
      </c>
      <c r="Q66" s="48">
        <v>134261.58481773658</v>
      </c>
      <c r="R66" s="50">
        <v>147017.60015378502</v>
      </c>
      <c r="S66" s="48">
        <v>965074.8461462972</v>
      </c>
      <c r="T66" s="2"/>
      <c r="U66" s="2"/>
    </row>
    <row r="67" spans="1:21" ht="18">
      <c r="A67" s="62" t="s">
        <v>114</v>
      </c>
      <c r="B67" s="47">
        <v>275270.44543844875</v>
      </c>
      <c r="C67" s="47">
        <v>1354.8309014094327</v>
      </c>
      <c r="D67" s="47">
        <v>43065.31184285715</v>
      </c>
      <c r="E67" s="47">
        <v>46026.15695767929</v>
      </c>
      <c r="F67" s="47">
        <v>164461.23482132616</v>
      </c>
      <c r="G67" s="47">
        <v>161197.58005501836</v>
      </c>
      <c r="H67" s="48">
        <v>691375.5600167392</v>
      </c>
      <c r="I67" s="52">
        <v>0</v>
      </c>
      <c r="J67" s="49">
        <v>1626.2037383747108</v>
      </c>
      <c r="K67" s="52">
        <v>0</v>
      </c>
      <c r="L67" s="52">
        <v>0</v>
      </c>
      <c r="M67" s="52">
        <v>0</v>
      </c>
      <c r="N67" s="47">
        <v>56361.25909712393</v>
      </c>
      <c r="O67" s="47">
        <v>78871.03217491423</v>
      </c>
      <c r="P67" s="52">
        <v>0</v>
      </c>
      <c r="Q67" s="48">
        <v>136858.49501041288</v>
      </c>
      <c r="R67" s="50">
        <v>151074.9046429856</v>
      </c>
      <c r="S67" s="48">
        <v>979308.9596701376</v>
      </c>
      <c r="T67" s="2"/>
      <c r="U67" s="2"/>
    </row>
    <row r="68" spans="1:21" ht="18">
      <c r="A68" s="62" t="s">
        <v>115</v>
      </c>
      <c r="B68" s="47">
        <v>282008.39834243874</v>
      </c>
      <c r="C68" s="47">
        <v>1399.6892055198277</v>
      </c>
      <c r="D68" s="47">
        <v>45507.91382181818</v>
      </c>
      <c r="E68" s="47">
        <v>47550.078019483015</v>
      </c>
      <c r="F68" s="47">
        <v>164018.43843963588</v>
      </c>
      <c r="G68" s="47">
        <v>165660.75849002594</v>
      </c>
      <c r="H68" s="48">
        <v>706145.2763189217</v>
      </c>
      <c r="I68" s="52">
        <v>0</v>
      </c>
      <c r="J68" s="49">
        <v>1640.5430076308037</v>
      </c>
      <c r="K68" s="52">
        <v>0</v>
      </c>
      <c r="L68" s="52">
        <v>0</v>
      </c>
      <c r="M68" s="52">
        <v>0</v>
      </c>
      <c r="N68" s="47">
        <v>57905.41530694338</v>
      </c>
      <c r="O68" s="47">
        <v>82758.33060258391</v>
      </c>
      <c r="P68" s="52">
        <v>0</v>
      </c>
      <c r="Q68" s="48">
        <v>142304.2889171581</v>
      </c>
      <c r="R68" s="50">
        <v>160589.94452642318</v>
      </c>
      <c r="S68" s="48">
        <v>1009039.509762503</v>
      </c>
      <c r="T68" s="2"/>
      <c r="U68" s="2"/>
    </row>
    <row r="69" spans="1:21" ht="18">
      <c r="A69" s="62" t="s">
        <v>116</v>
      </c>
      <c r="B69" s="47">
        <v>289200.1990124498</v>
      </c>
      <c r="C69" s="47">
        <v>1435.384191290576</v>
      </c>
      <c r="D69" s="47">
        <v>47308.55410909091</v>
      </c>
      <c r="E69" s="47">
        <v>48236.12637215022</v>
      </c>
      <c r="F69" s="47">
        <v>165619.73038389292</v>
      </c>
      <c r="G69" s="47">
        <v>178949.67257516074</v>
      </c>
      <c r="H69" s="48">
        <v>730749.6666440353</v>
      </c>
      <c r="I69" s="52">
        <v>0</v>
      </c>
      <c r="J69" s="49">
        <v>1441.3681749938828</v>
      </c>
      <c r="K69" s="52">
        <v>0</v>
      </c>
      <c r="L69" s="52">
        <v>0</v>
      </c>
      <c r="M69" s="52">
        <v>0</v>
      </c>
      <c r="N69" s="47">
        <v>59040.064890356574</v>
      </c>
      <c r="O69" s="47">
        <v>87485.43695654132</v>
      </c>
      <c r="P69" s="52">
        <v>0</v>
      </c>
      <c r="Q69" s="48">
        <v>147966.87002189178</v>
      </c>
      <c r="R69" s="50">
        <v>167856.45536549366</v>
      </c>
      <c r="S69" s="48">
        <v>1046572.9920314207</v>
      </c>
      <c r="T69" s="2"/>
      <c r="U69" s="2"/>
    </row>
    <row r="70" spans="1:21" ht="18">
      <c r="A70" s="62" t="s">
        <v>117</v>
      </c>
      <c r="B70" s="47">
        <v>286778.21539636236</v>
      </c>
      <c r="C70" s="47">
        <v>1436.5287995587457</v>
      </c>
      <c r="D70" s="47">
        <v>46642.27762913044</v>
      </c>
      <c r="E70" s="47">
        <v>47843.47615133113</v>
      </c>
      <c r="F70" s="47">
        <v>163331.68346551227</v>
      </c>
      <c r="G70" s="47">
        <v>186793.22598351684</v>
      </c>
      <c r="H70" s="48">
        <v>732825.4074254117</v>
      </c>
      <c r="I70" s="52">
        <v>0</v>
      </c>
      <c r="J70" s="49">
        <v>1451.9373891526966</v>
      </c>
      <c r="K70" s="52">
        <v>0</v>
      </c>
      <c r="L70" s="52">
        <v>0</v>
      </c>
      <c r="M70" s="52">
        <v>0</v>
      </c>
      <c r="N70" s="47">
        <v>59950.801981383076</v>
      </c>
      <c r="O70" s="47">
        <v>89218.19676516582</v>
      </c>
      <c r="P70" s="52">
        <v>0</v>
      </c>
      <c r="Q70" s="48">
        <v>150620.9361357016</v>
      </c>
      <c r="R70" s="50">
        <v>173875.55495155448</v>
      </c>
      <c r="S70" s="48">
        <v>1057321.8985126677</v>
      </c>
      <c r="T70" s="2"/>
      <c r="U70" s="2"/>
    </row>
    <row r="71" spans="1:21" ht="18">
      <c r="A71" s="62" t="s">
        <v>118</v>
      </c>
      <c r="B71" s="47">
        <v>290541.91505742527</v>
      </c>
      <c r="C71" s="47">
        <v>1455.3819155408423</v>
      </c>
      <c r="D71" s="47">
        <v>47548.274112857136</v>
      </c>
      <c r="E71" s="47">
        <v>48075.022570187015</v>
      </c>
      <c r="F71" s="47">
        <v>169887.30435742217</v>
      </c>
      <c r="G71" s="47">
        <v>191222.63683432774</v>
      </c>
      <c r="H71" s="48">
        <v>748730.5348477601</v>
      </c>
      <c r="I71" s="52">
        <v>0</v>
      </c>
      <c r="J71" s="49">
        <v>1468.3350235814348</v>
      </c>
      <c r="K71" s="52">
        <v>0</v>
      </c>
      <c r="L71" s="52">
        <v>0</v>
      </c>
      <c r="M71" s="52">
        <v>0</v>
      </c>
      <c r="N71" s="47">
        <v>61096.37586587645</v>
      </c>
      <c r="O71" s="47">
        <v>92187.48383708255</v>
      </c>
      <c r="P71" s="52">
        <v>0</v>
      </c>
      <c r="Q71" s="48">
        <v>154752.19472654042</v>
      </c>
      <c r="R71" s="50">
        <v>176265.2081715591</v>
      </c>
      <c r="S71" s="48">
        <v>1079747.9377458596</v>
      </c>
      <c r="T71" s="2"/>
      <c r="U71" s="2"/>
    </row>
    <row r="72" spans="1:21" ht="18">
      <c r="A72" s="62" t="s">
        <v>119</v>
      </c>
      <c r="B72" s="47">
        <v>286611.29627030384</v>
      </c>
      <c r="C72" s="47">
        <v>1449.5142665738401</v>
      </c>
      <c r="D72" s="47">
        <v>60885.71187033637</v>
      </c>
      <c r="E72" s="47">
        <v>47642.24260891679</v>
      </c>
      <c r="F72" s="47">
        <v>178921.74951558176</v>
      </c>
      <c r="G72" s="47">
        <v>197850.79367848882</v>
      </c>
      <c r="H72" s="48">
        <v>773361.3082102013</v>
      </c>
      <c r="I72" s="52">
        <v>0</v>
      </c>
      <c r="J72" s="49">
        <v>1475.9872680721262</v>
      </c>
      <c r="K72" s="52">
        <v>0</v>
      </c>
      <c r="L72" s="52">
        <v>0</v>
      </c>
      <c r="M72" s="52">
        <v>0</v>
      </c>
      <c r="N72" s="47">
        <v>61582.00459344362</v>
      </c>
      <c r="O72" s="47">
        <v>92734.78430839455</v>
      </c>
      <c r="P72" s="52">
        <v>0</v>
      </c>
      <c r="Q72" s="48">
        <v>155792.7761699103</v>
      </c>
      <c r="R72" s="50">
        <v>189665.75500272412</v>
      </c>
      <c r="S72" s="48">
        <v>1118819.8393828357</v>
      </c>
      <c r="T72" s="2"/>
      <c r="U72" s="2"/>
    </row>
    <row r="73" spans="1:21" ht="18">
      <c r="A73" s="62" t="s">
        <v>120</v>
      </c>
      <c r="B73" s="47">
        <v>284480.93511695624</v>
      </c>
      <c r="C73" s="47">
        <v>1438.7401312731167</v>
      </c>
      <c r="D73" s="47">
        <v>58883.87226178262</v>
      </c>
      <c r="E73" s="47">
        <v>46715.6094752457</v>
      </c>
      <c r="F73" s="47">
        <v>180779.28410857412</v>
      </c>
      <c r="G73" s="47">
        <v>203790.2765720835</v>
      </c>
      <c r="H73" s="48">
        <v>776088.7176659153</v>
      </c>
      <c r="I73" s="52">
        <v>0</v>
      </c>
      <c r="J73" s="49">
        <v>1482.0458059856574</v>
      </c>
      <c r="K73" s="52">
        <v>0</v>
      </c>
      <c r="L73" s="52">
        <v>0</v>
      </c>
      <c r="M73" s="52">
        <v>0</v>
      </c>
      <c r="N73" s="47">
        <v>61653.5996208354</v>
      </c>
      <c r="O73" s="47">
        <v>93367.113728656</v>
      </c>
      <c r="P73" s="52">
        <v>0</v>
      </c>
      <c r="Q73" s="48">
        <v>156502.75915547705</v>
      </c>
      <c r="R73" s="50">
        <v>357487.0500651095</v>
      </c>
      <c r="S73" s="48">
        <v>1290078.5268865018</v>
      </c>
      <c r="T73" s="2"/>
      <c r="U73" s="2"/>
    </row>
    <row r="74" spans="1:21" ht="18">
      <c r="A74" s="62" t="s">
        <v>121</v>
      </c>
      <c r="B74" s="47">
        <v>281418.80182965234</v>
      </c>
      <c r="C74" s="47">
        <v>1433.2374818877913</v>
      </c>
      <c r="D74" s="47">
        <v>72260.51948968478</v>
      </c>
      <c r="E74" s="47">
        <v>46298.28554867427</v>
      </c>
      <c r="F74" s="47">
        <v>191629.6665418225</v>
      </c>
      <c r="G74" s="47">
        <v>208757.40934985428</v>
      </c>
      <c r="H74" s="47">
        <v>801797.9202415759</v>
      </c>
      <c r="I74" s="52">
        <v>0</v>
      </c>
      <c r="J74" s="47">
        <v>1501.1841245530904</v>
      </c>
      <c r="K74" s="52">
        <v>0</v>
      </c>
      <c r="L74" s="52">
        <v>0</v>
      </c>
      <c r="M74" s="52">
        <v>0</v>
      </c>
      <c r="N74" s="47">
        <v>61879.041211507865</v>
      </c>
      <c r="O74" s="47">
        <v>93916.30867191231</v>
      </c>
      <c r="P74" s="52">
        <v>0</v>
      </c>
      <c r="Q74" s="47">
        <v>157296.53400797327</v>
      </c>
      <c r="R74" s="47">
        <v>365143.83817754616</v>
      </c>
      <c r="S74" s="47">
        <v>1324238.2924270954</v>
      </c>
      <c r="T74" s="2"/>
      <c r="U74" s="2"/>
    </row>
    <row r="75" spans="1:21" ht="18">
      <c r="A75" s="62" t="s">
        <v>122</v>
      </c>
      <c r="B75" s="47">
        <v>273194.2227858921</v>
      </c>
      <c r="C75" s="47">
        <v>1395.9528882451527</v>
      </c>
      <c r="D75" s="47">
        <v>69781.71944667856</v>
      </c>
      <c r="E75" s="47">
        <v>44510.78128425578</v>
      </c>
      <c r="F75" s="47">
        <v>192120.76629373952</v>
      </c>
      <c r="G75" s="47">
        <v>210668.38140397222</v>
      </c>
      <c r="H75" s="47">
        <v>791671.8241027833</v>
      </c>
      <c r="I75" s="52">
        <v>0</v>
      </c>
      <c r="J75" s="47">
        <v>1295.7224132472418</v>
      </c>
      <c r="K75" s="52">
        <v>0</v>
      </c>
      <c r="L75" s="52">
        <v>0</v>
      </c>
      <c r="M75" s="52">
        <v>0</v>
      </c>
      <c r="N75" s="47">
        <v>61669.13685792387</v>
      </c>
      <c r="O75" s="47">
        <v>94551.96791968837</v>
      </c>
      <c r="P75" s="52">
        <v>0</v>
      </c>
      <c r="Q75" s="47">
        <v>157516.82719085948</v>
      </c>
      <c r="R75" s="47">
        <v>368408.73865044117</v>
      </c>
      <c r="S75" s="47">
        <v>1317597.389944084</v>
      </c>
      <c r="T75" s="2"/>
      <c r="U75" s="2"/>
    </row>
    <row r="76" spans="1:21" ht="18">
      <c r="A76" s="62" t="s">
        <v>123</v>
      </c>
      <c r="B76" s="47">
        <v>263532.1914301416</v>
      </c>
      <c r="C76" s="47">
        <v>1357.5394565627303</v>
      </c>
      <c r="D76" s="47">
        <v>65853.03148110228</v>
      </c>
      <c r="E76" s="47">
        <v>43023.14019453677</v>
      </c>
      <c r="F76" s="47">
        <v>193988.88247024588</v>
      </c>
      <c r="G76" s="47">
        <v>207916.7244968791</v>
      </c>
      <c r="H76" s="47">
        <v>775671.5095294684</v>
      </c>
      <c r="I76" s="52">
        <v>0</v>
      </c>
      <c r="J76" s="47">
        <v>1300.9520626926876</v>
      </c>
      <c r="K76" s="52">
        <v>0</v>
      </c>
      <c r="L76" s="52">
        <v>0</v>
      </c>
      <c r="M76" s="52">
        <v>0</v>
      </c>
      <c r="N76" s="47">
        <v>61222.76889540003</v>
      </c>
      <c r="O76" s="47">
        <v>94872.92777955755</v>
      </c>
      <c r="P76" s="52">
        <v>0</v>
      </c>
      <c r="Q76" s="47">
        <v>157396.64873765028</v>
      </c>
      <c r="R76" s="47">
        <v>371898.81382071914</v>
      </c>
      <c r="S76" s="47">
        <v>1304966.9720878378</v>
      </c>
      <c r="T76" s="2"/>
      <c r="U76" s="2"/>
    </row>
    <row r="77" spans="1:21" ht="18">
      <c r="A77" s="62" t="s">
        <v>124</v>
      </c>
      <c r="B77" s="47">
        <f>Mensuelle!B221</f>
        <v>272943.90495141945</v>
      </c>
      <c r="C77" s="47">
        <f>Mensuelle!C221</f>
        <v>1406.0222335231551</v>
      </c>
      <c r="D77" s="47">
        <f>Mensuelle!D221</f>
        <v>70902.95928920455</v>
      </c>
      <c r="E77" s="47">
        <f>Mensuelle!E221</f>
        <v>43967.89218712039</v>
      </c>
      <c r="F77" s="47">
        <f>Mensuelle!F221</f>
        <v>195823.3233256169</v>
      </c>
      <c r="G77" s="47">
        <f>Mensuelle!G221</f>
        <v>213573.77306202936</v>
      </c>
      <c r="H77" s="47">
        <f>Mensuelle!H221</f>
        <v>798617.8750489138</v>
      </c>
      <c r="I77" s="52">
        <f>Mensuelle!I221</f>
        <v>0</v>
      </c>
      <c r="J77" s="47">
        <f>Mensuelle!J221</f>
        <v>1307.899127179062</v>
      </c>
      <c r="K77" s="52">
        <f>Mensuelle!K221</f>
        <v>0</v>
      </c>
      <c r="L77" s="52">
        <f>Mensuelle!L221</f>
        <v>0</v>
      </c>
      <c r="M77" s="52">
        <f>Mensuelle!M221</f>
        <v>0</v>
      </c>
      <c r="N77" s="47">
        <f>Mensuelle!N221</f>
        <v>62131.85251586517</v>
      </c>
      <c r="O77" s="47">
        <f>Mensuelle!O221</f>
        <v>95546.45167600484</v>
      </c>
      <c r="P77" s="52">
        <f>Mensuelle!P221</f>
        <v>0</v>
      </c>
      <c r="Q77" s="47">
        <f>Mensuelle!Q221</f>
        <v>158986.2033190491</v>
      </c>
      <c r="R77" s="47">
        <f>Mensuelle!R221</f>
        <v>377579.0971426646</v>
      </c>
      <c r="S77" s="47">
        <f>Mensuelle!S221</f>
        <v>1335183.1755106275</v>
      </c>
      <c r="T77" s="2"/>
      <c r="U77" s="2"/>
    </row>
    <row r="78" spans="1:21" ht="18">
      <c r="A78" s="62" t="s">
        <v>125</v>
      </c>
      <c r="B78" s="47">
        <v>273387.57860187837</v>
      </c>
      <c r="C78" s="47">
        <v>1424.2424597494855</v>
      </c>
      <c r="D78" s="47">
        <v>72266.60567891304</v>
      </c>
      <c r="E78" s="47">
        <v>44313.09202260021</v>
      </c>
      <c r="F78" s="47">
        <v>198082.34173877374</v>
      </c>
      <c r="G78" s="47">
        <v>213264.7591838956</v>
      </c>
      <c r="H78" s="47">
        <v>802738.6196858105</v>
      </c>
      <c r="I78" s="52">
        <v>0</v>
      </c>
      <c r="J78" s="47">
        <v>1313.3940277751067</v>
      </c>
      <c r="K78" s="52">
        <v>0</v>
      </c>
      <c r="L78" s="52">
        <v>0</v>
      </c>
      <c r="M78" s="52">
        <v>0</v>
      </c>
      <c r="N78" s="47">
        <v>65111.49390572709</v>
      </c>
      <c r="O78" s="47">
        <v>96482.05188155167</v>
      </c>
      <c r="P78" s="52">
        <v>0</v>
      </c>
      <c r="Q78" s="47">
        <v>162906.93981505386</v>
      </c>
      <c r="R78" s="47">
        <v>365693.32330693415</v>
      </c>
      <c r="S78" s="47">
        <v>1331338.8828077985</v>
      </c>
      <c r="T78" s="2"/>
      <c r="U78" s="2"/>
    </row>
    <row r="79" spans="1:21" ht="18">
      <c r="A79" s="62" t="s">
        <v>126</v>
      </c>
      <c r="B79" s="47">
        <v>371471.93791877985</v>
      </c>
      <c r="C79" s="47">
        <v>1935.2236458401994</v>
      </c>
      <c r="D79" s="47">
        <v>99494.10747249998</v>
      </c>
      <c r="E79" s="47">
        <v>60211.47797932698</v>
      </c>
      <c r="F79" s="47">
        <v>270117.1090348402</v>
      </c>
      <c r="G79" s="47">
        <v>291431.67161318986</v>
      </c>
      <c r="H79" s="47">
        <v>1094661.527664477</v>
      </c>
      <c r="I79" s="52">
        <v>0</v>
      </c>
      <c r="J79" s="47">
        <v>1786.9002759688444</v>
      </c>
      <c r="K79" s="52">
        <v>0</v>
      </c>
      <c r="L79" s="52">
        <v>0</v>
      </c>
      <c r="M79" s="52">
        <v>0</v>
      </c>
      <c r="N79" s="47">
        <v>87846.27352902583</v>
      </c>
      <c r="O79" s="47">
        <v>136041.1257471834</v>
      </c>
      <c r="P79" s="52">
        <v>0</v>
      </c>
      <c r="Q79" s="47">
        <v>225674.29955217807</v>
      </c>
      <c r="R79" s="47">
        <v>493063.14609324164</v>
      </c>
      <c r="S79" s="47">
        <v>1813398.9733098967</v>
      </c>
      <c r="T79" s="2"/>
      <c r="U79" s="2"/>
    </row>
    <row r="80" spans="1:21" ht="18">
      <c r="A80" s="62" t="s">
        <v>128</v>
      </c>
      <c r="B80" s="47">
        <v>367554.6061236765</v>
      </c>
      <c r="C80" s="47">
        <v>1925.8335267466225</v>
      </c>
      <c r="D80" s="47">
        <v>98635.52318440475</v>
      </c>
      <c r="E80" s="47">
        <v>59565.01081940147</v>
      </c>
      <c r="F80" s="47">
        <v>273409.68448133115</v>
      </c>
      <c r="G80" s="47">
        <v>293144.3473552472</v>
      </c>
      <c r="H80" s="47">
        <v>1094235.0054908076</v>
      </c>
      <c r="I80" s="52">
        <v>0</v>
      </c>
      <c r="J80" s="47">
        <v>1796.6511397264421</v>
      </c>
      <c r="K80" s="52">
        <v>0</v>
      </c>
      <c r="L80" s="52">
        <v>0</v>
      </c>
      <c r="M80" s="52">
        <v>0</v>
      </c>
      <c r="N80" s="47">
        <v>87960.1936827392</v>
      </c>
      <c r="O80" s="47">
        <v>138988.0590102542</v>
      </c>
      <c r="P80" s="52">
        <v>0</v>
      </c>
      <c r="Q80" s="47">
        <v>228744.90383271984</v>
      </c>
      <c r="R80" s="47">
        <v>484187.01712564717</v>
      </c>
      <c r="S80" s="47">
        <v>1807166.9264491745</v>
      </c>
      <c r="T80" s="2"/>
      <c r="U80" s="2"/>
    </row>
    <row r="81" spans="1:21" ht="18">
      <c r="A81" s="62" t="s">
        <v>129</v>
      </c>
      <c r="B81" s="47">
        <v>371012.7061346742</v>
      </c>
      <c r="C81" s="47">
        <v>1956.2225055269528</v>
      </c>
      <c r="D81" s="47">
        <v>124526.16576100004</v>
      </c>
      <c r="E81" s="47">
        <v>59778.41400699566</v>
      </c>
      <c r="F81" s="47">
        <v>258947.2416939086</v>
      </c>
      <c r="G81" s="47">
        <v>301223.39574654604</v>
      </c>
      <c r="H81" s="47">
        <v>1117444.1458486514</v>
      </c>
      <c r="I81" s="52">
        <v>0</v>
      </c>
      <c r="J81" s="47">
        <v>1805.4965327793384</v>
      </c>
      <c r="K81" s="52">
        <v>0</v>
      </c>
      <c r="L81" s="52">
        <v>0</v>
      </c>
      <c r="M81" s="52">
        <v>0</v>
      </c>
      <c r="N81" s="47">
        <v>88604.83475568389</v>
      </c>
      <c r="O81" s="47">
        <v>139433.1394444055</v>
      </c>
      <c r="P81" s="52">
        <v>0</v>
      </c>
      <c r="Q81" s="47">
        <v>229843.4707328687</v>
      </c>
      <c r="R81" s="47">
        <v>487325.95596133196</v>
      </c>
      <c r="S81" s="47">
        <v>1834613.572542852</v>
      </c>
      <c r="T81" s="2"/>
      <c r="U81" s="2"/>
    </row>
    <row r="82" spans="1:19" ht="15.75">
      <c r="A82" s="11" t="s">
        <v>127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3"/>
    </row>
    <row r="83" spans="1:19" ht="15.75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9"/>
  <sheetViews>
    <sheetView zoomScalePageLayoutView="0" workbookViewId="0" topLeftCell="A1">
      <pane xSplit="1" ySplit="5" topLeftCell="J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4" sqref="R24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  <col min="20" max="20" width="8.88671875" style="0" customWidth="1"/>
  </cols>
  <sheetData>
    <row r="1" spans="1:19" ht="15.75">
      <c r="A1" s="39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52</v>
      </c>
    </row>
    <row r="2" spans="1:19" ht="18.7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5" t="s">
        <v>51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18</v>
      </c>
    </row>
    <row r="5" spans="1:19" ht="48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16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17</v>
      </c>
      <c r="P5" s="54" t="s">
        <v>9</v>
      </c>
      <c r="Q5" s="54" t="s">
        <v>3</v>
      </c>
      <c r="R5" s="69"/>
      <c r="S5" s="71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8">
      <c r="A23" s="14">
        <v>2019</v>
      </c>
      <c r="B23" s="47">
        <v>272641.9497672323</v>
      </c>
      <c r="C23" s="47">
        <v>1330.0297106980317</v>
      </c>
      <c r="D23" s="47">
        <v>41746.98917333333</v>
      </c>
      <c r="E23" s="47">
        <v>45323.71509061898</v>
      </c>
      <c r="F23" s="47">
        <v>160276.48780812434</v>
      </c>
      <c r="G23" s="47">
        <v>153593.66493608264</v>
      </c>
      <c r="H23" s="47">
        <v>674912.8364860896</v>
      </c>
      <c r="I23" s="52">
        <v>0</v>
      </c>
      <c r="J23" s="47">
        <v>1597.6052383278363</v>
      </c>
      <c r="K23" s="52">
        <v>0</v>
      </c>
      <c r="L23" s="52">
        <v>0</v>
      </c>
      <c r="M23" s="52">
        <v>0</v>
      </c>
      <c r="N23" s="47">
        <v>54795.942935664774</v>
      </c>
      <c r="O23" s="47">
        <v>77327.46014715068</v>
      </c>
      <c r="P23" s="52">
        <v>0</v>
      </c>
      <c r="Q23" s="47">
        <v>133721.00832114328</v>
      </c>
      <c r="R23" s="47">
        <v>139795.5832505977</v>
      </c>
      <c r="S23" s="47">
        <v>948429.4280578307</v>
      </c>
    </row>
    <row r="24" spans="1:19" ht="18">
      <c r="A24" s="14">
        <v>2020</v>
      </c>
      <c r="B24" s="47">
        <v>289200.1990124498</v>
      </c>
      <c r="C24" s="47">
        <v>1435.384191290576</v>
      </c>
      <c r="D24" s="47">
        <v>47308.55410909091</v>
      </c>
      <c r="E24" s="47">
        <v>48236.12637215022</v>
      </c>
      <c r="F24" s="47">
        <v>165619.73038389292</v>
      </c>
      <c r="G24" s="47">
        <v>178949.67257516074</v>
      </c>
      <c r="H24" s="47">
        <v>730749.6666440353</v>
      </c>
      <c r="I24" s="52">
        <v>0</v>
      </c>
      <c r="J24" s="47">
        <v>1441.3681749938828</v>
      </c>
      <c r="K24" s="52">
        <v>0</v>
      </c>
      <c r="L24" s="52">
        <v>0</v>
      </c>
      <c r="M24" s="52">
        <v>0</v>
      </c>
      <c r="N24" s="47">
        <v>59040.064890356574</v>
      </c>
      <c r="O24" s="47">
        <v>87485.43695654132</v>
      </c>
      <c r="P24" s="52">
        <v>0</v>
      </c>
      <c r="Q24" s="47">
        <v>147966.87002189178</v>
      </c>
      <c r="R24" s="47">
        <v>167856.45536549366</v>
      </c>
      <c r="S24" s="47">
        <v>1046572.9920314207</v>
      </c>
    </row>
    <row r="25" spans="1:19" ht="18">
      <c r="A25" s="14">
        <v>2021</v>
      </c>
      <c r="B25" s="47">
        <v>284480.93511695624</v>
      </c>
      <c r="C25" s="47">
        <v>1438.7401312731167</v>
      </c>
      <c r="D25" s="47">
        <v>58883.87226178262</v>
      </c>
      <c r="E25" s="47">
        <v>46715.6094752457</v>
      </c>
      <c r="F25" s="47">
        <v>180779.28410857412</v>
      </c>
      <c r="G25" s="47">
        <v>203790.2765720835</v>
      </c>
      <c r="H25" s="47">
        <v>776088.7176659153</v>
      </c>
      <c r="I25" s="52">
        <v>0</v>
      </c>
      <c r="J25" s="47">
        <v>1482.0458059856574</v>
      </c>
      <c r="K25" s="52">
        <v>0</v>
      </c>
      <c r="L25" s="52">
        <v>0</v>
      </c>
      <c r="M25" s="52">
        <v>0</v>
      </c>
      <c r="N25" s="47">
        <v>61653.5996208354</v>
      </c>
      <c r="O25" s="47">
        <v>93367.113728656</v>
      </c>
      <c r="P25" s="52">
        <v>0</v>
      </c>
      <c r="Q25" s="47">
        <v>156502.75915547705</v>
      </c>
      <c r="R25" s="47">
        <v>357487.0500651095</v>
      </c>
      <c r="S25" s="47">
        <v>1290078.5268865018</v>
      </c>
    </row>
    <row r="26" spans="1:19" ht="18">
      <c r="A26" s="14">
        <v>2022</v>
      </c>
      <c r="B26" s="47">
        <v>272943.90495141945</v>
      </c>
      <c r="C26" s="47">
        <v>1406.0222335231551</v>
      </c>
      <c r="D26" s="47">
        <v>70902.95928920455</v>
      </c>
      <c r="E26" s="47">
        <v>43967.89218712039</v>
      </c>
      <c r="F26" s="47">
        <v>195823.3233256169</v>
      </c>
      <c r="G26" s="47">
        <v>213573.77306202936</v>
      </c>
      <c r="H26" s="47">
        <v>798617.8750489138</v>
      </c>
      <c r="I26" s="52">
        <v>0</v>
      </c>
      <c r="J26" s="47">
        <v>1307.899127179062</v>
      </c>
      <c r="K26" s="52">
        <v>0</v>
      </c>
      <c r="L26" s="52">
        <v>0</v>
      </c>
      <c r="M26" s="52">
        <v>0</v>
      </c>
      <c r="N26" s="47">
        <v>62131.85251586517</v>
      </c>
      <c r="O26" s="47">
        <v>95546.45167600484</v>
      </c>
      <c r="P26" s="52">
        <v>0</v>
      </c>
      <c r="Q26" s="47">
        <v>158986.2033190491</v>
      </c>
      <c r="R26" s="47">
        <v>377579.0971426646</v>
      </c>
      <c r="S26" s="47">
        <v>1335183.1755106275</v>
      </c>
    </row>
    <row r="27" spans="1:19" ht="18">
      <c r="A27" s="14">
        <v>2023</v>
      </c>
      <c r="B27" s="47">
        <v>371012.7061346742</v>
      </c>
      <c r="C27" s="47">
        <v>1956.2225055269528</v>
      </c>
      <c r="D27" s="47">
        <v>124526.16576100004</v>
      </c>
      <c r="E27" s="47">
        <v>59778.41400699566</v>
      </c>
      <c r="F27" s="47">
        <v>258947.2416939086</v>
      </c>
      <c r="G27" s="47">
        <v>301223.39574654604</v>
      </c>
      <c r="H27" s="47">
        <v>1117444.1458486514</v>
      </c>
      <c r="I27" s="52">
        <v>0</v>
      </c>
      <c r="J27" s="47">
        <v>1805.4965327793384</v>
      </c>
      <c r="K27" s="52">
        <v>0</v>
      </c>
      <c r="L27" s="52">
        <v>0</v>
      </c>
      <c r="M27" s="52">
        <v>0</v>
      </c>
      <c r="N27" s="47">
        <v>88604.83475568389</v>
      </c>
      <c r="O27" s="47">
        <v>139433.1394444055</v>
      </c>
      <c r="P27" s="52">
        <v>0</v>
      </c>
      <c r="Q27" s="47">
        <v>229843.4707328687</v>
      </c>
      <c r="R27" s="47">
        <v>487325.95596133196</v>
      </c>
      <c r="S27" s="47">
        <v>1834613.572542852</v>
      </c>
    </row>
    <row r="28" spans="1:19" ht="15.75">
      <c r="A28" s="11" t="s">
        <v>127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</row>
    <row r="29" spans="1:19" ht="15.7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2024-02-26T16:42:55Z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